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dminblv\Desktop\"/>
    </mc:Choice>
  </mc:AlternateContent>
  <xr:revisionPtr revIDLastSave="0" documentId="13_ncr:1_{A7662F54-7791-480A-9C4C-1C84406D1DA6}" xr6:coauthVersionLast="47" xr6:coauthVersionMax="47" xr10:uidLastSave="{00000000-0000-0000-0000-000000000000}"/>
  <bookViews>
    <workbookView xWindow="-120" yWindow="-120" windowWidth="29040" windowHeight="15840" tabRatio="820" firstSheet="1" activeTab="9" xr2:uid="{00000000-000D-0000-FFFF-FFFF00000000}"/>
  </bookViews>
  <sheets>
    <sheet name="Teammeldung" sheetId="1" r:id="rId1"/>
    <sheet name="WKB 20m-Sprint" sheetId="11" r:id="rId2"/>
    <sheet name="WKB 30m-Hürden" sheetId="13" r:id="rId3"/>
    <sheet name="WKB Sprint-Staffel" sheetId="19" r:id="rId4"/>
    <sheet name="WKB Hoch-Weit" sheetId="20" r:id="rId5"/>
    <sheet name="WKB Scher-Hochsprung" sheetId="18" r:id="rId6"/>
    <sheet name="WKB MB Stoßen" sheetId="10" r:id="rId7"/>
    <sheet name="WKB Schocken vorwärts" sheetId="21" r:id="rId8"/>
    <sheet name="WKB Schocken rückwärts" sheetId="14" r:id="rId9"/>
    <sheet name="WKB MB Überkopfwurf" sheetId="17" r:id="rId10"/>
  </sheets>
  <definedNames>
    <definedName name="_xlnm.Print_Area" localSheetId="0">Teammeldung!$A$1:$E$17</definedName>
    <definedName name="_xlnm.Print_Area" localSheetId="1">'WKB 20m-Sprint'!$A$1:$I$19</definedName>
    <definedName name="_xlnm.Print_Area" localSheetId="2">'WKB 30m-Hürden'!$A$1:$I$19</definedName>
    <definedName name="_xlnm.Print_Area" localSheetId="4">'WKB Hoch-Weit'!$A$1:$R$19</definedName>
    <definedName name="_xlnm.Print_Area" localSheetId="6">'WKB MB Stoßen'!$A$1:$J$19</definedName>
    <definedName name="_xlnm.Print_Area" localSheetId="9">'WKB MB Überkopfwurf'!$A$1:$J$19</definedName>
    <definedName name="_xlnm.Print_Area" localSheetId="5">'WKB Scher-Hochsprung'!$A$1:$R$19</definedName>
    <definedName name="_xlnm.Print_Area" localSheetId="8">'WKB Schocken rückwärts'!$A$1:$J$19</definedName>
    <definedName name="_xlnm.Print_Area" localSheetId="7">'WKB Schocken vorwärts'!$A$1:$J$19</definedName>
    <definedName name="_xlnm.Print_Area" localSheetId="3">'WKB Sprint-Staffel'!$A$1:$I$19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7" l="1"/>
  <c r="I17" i="17"/>
  <c r="I16" i="17"/>
  <c r="I15" i="17"/>
  <c r="I14" i="17"/>
  <c r="I13" i="17"/>
  <c r="I12" i="17"/>
  <c r="I11" i="17"/>
  <c r="I10" i="17"/>
  <c r="I9" i="17"/>
  <c r="I8" i="17"/>
  <c r="I7" i="17"/>
  <c r="I18" i="14"/>
  <c r="I17" i="14"/>
  <c r="I16" i="14"/>
  <c r="I15" i="14"/>
  <c r="I14" i="14"/>
  <c r="I13" i="14"/>
  <c r="I12" i="14"/>
  <c r="I11" i="14"/>
  <c r="I10" i="14"/>
  <c r="I9" i="14"/>
  <c r="I8" i="14"/>
  <c r="I7" i="14"/>
  <c r="I8" i="21"/>
  <c r="I9" i="21"/>
  <c r="I10" i="21"/>
  <c r="I11" i="21"/>
  <c r="I12" i="21"/>
  <c r="I13" i="21"/>
  <c r="I14" i="21"/>
  <c r="I15" i="21"/>
  <c r="I16" i="21"/>
  <c r="I17" i="21"/>
  <c r="I18" i="21"/>
  <c r="I7" i="21"/>
  <c r="I18" i="10"/>
  <c r="I17" i="10"/>
  <c r="I16" i="10"/>
  <c r="I15" i="10"/>
  <c r="I14" i="10"/>
  <c r="I13" i="10"/>
  <c r="I12" i="10"/>
  <c r="I11" i="10"/>
  <c r="I10" i="10"/>
  <c r="I9" i="10"/>
  <c r="I8" i="10"/>
  <c r="I7" i="10"/>
  <c r="H9" i="13"/>
  <c r="Q18" i="18"/>
  <c r="Q17" i="18"/>
  <c r="Q16" i="18"/>
  <c r="Q15" i="18"/>
  <c r="Q14" i="18"/>
  <c r="Q13" i="18"/>
  <c r="Q12" i="18"/>
  <c r="Q11" i="18"/>
  <c r="Q10" i="18"/>
  <c r="Q9" i="18"/>
  <c r="Q8" i="18"/>
  <c r="Q7" i="18"/>
  <c r="Q9" i="20"/>
  <c r="Q10" i="20"/>
  <c r="Q11" i="20"/>
  <c r="Q12" i="20"/>
  <c r="Q13" i="20"/>
  <c r="Q14" i="20"/>
  <c r="Q15" i="20"/>
  <c r="Q16" i="20"/>
  <c r="Q17" i="20"/>
  <c r="Q18" i="20"/>
  <c r="Q8" i="20"/>
  <c r="Q7" i="20"/>
  <c r="H18" i="19"/>
  <c r="H17" i="19"/>
  <c r="H16" i="19"/>
  <c r="H15" i="19"/>
  <c r="H14" i="19"/>
  <c r="H13" i="19"/>
  <c r="H12" i="19"/>
  <c r="H11" i="19"/>
  <c r="H10" i="19"/>
  <c r="H9" i="19"/>
  <c r="H8" i="19"/>
  <c r="H7" i="19"/>
  <c r="H18" i="13"/>
  <c r="H17" i="13"/>
  <c r="H16" i="13"/>
  <c r="H15" i="13"/>
  <c r="H14" i="13"/>
  <c r="H13" i="13"/>
  <c r="H12" i="13"/>
  <c r="H11" i="13"/>
  <c r="H10" i="13"/>
  <c r="H8" i="13"/>
  <c r="H7" i="13"/>
  <c r="H8" i="11"/>
  <c r="H9" i="11"/>
  <c r="H10" i="11"/>
  <c r="H11" i="11"/>
  <c r="H12" i="11"/>
  <c r="H13" i="11"/>
  <c r="H14" i="11"/>
  <c r="H15" i="11"/>
  <c r="H16" i="11"/>
  <c r="H17" i="11"/>
  <c r="H18" i="11"/>
  <c r="H7" i="11"/>
  <c r="C14" i="11"/>
  <c r="D8" i="11"/>
  <c r="D9" i="11"/>
  <c r="B17" i="17"/>
  <c r="C17" i="17"/>
  <c r="D17" i="17"/>
  <c r="E17" i="17"/>
  <c r="B18" i="17"/>
  <c r="C18" i="17"/>
  <c r="D18" i="17"/>
  <c r="E18" i="17"/>
  <c r="B17" i="14"/>
  <c r="C17" i="14"/>
  <c r="D17" i="14"/>
  <c r="E17" i="14"/>
  <c r="B18" i="14"/>
  <c r="C18" i="14"/>
  <c r="D18" i="14"/>
  <c r="E18" i="14"/>
  <c r="B17" i="21"/>
  <c r="C17" i="21"/>
  <c r="D17" i="21"/>
  <c r="E17" i="21"/>
  <c r="B18" i="21"/>
  <c r="C18" i="21"/>
  <c r="D18" i="21"/>
  <c r="E18" i="21"/>
  <c r="B17" i="10"/>
  <c r="C17" i="10"/>
  <c r="D17" i="10"/>
  <c r="E17" i="10"/>
  <c r="B18" i="10"/>
  <c r="C18" i="10"/>
  <c r="D18" i="10"/>
  <c r="E18" i="10"/>
  <c r="B17" i="18"/>
  <c r="C17" i="18"/>
  <c r="D17" i="18"/>
  <c r="E17" i="18"/>
  <c r="B18" i="18"/>
  <c r="C18" i="18"/>
  <c r="D18" i="18"/>
  <c r="E18" i="18"/>
  <c r="B17" i="20"/>
  <c r="C17" i="20"/>
  <c r="D17" i="20"/>
  <c r="E17" i="20"/>
  <c r="B18" i="20"/>
  <c r="C18" i="20"/>
  <c r="D18" i="20"/>
  <c r="E18" i="20"/>
  <c r="B17" i="19"/>
  <c r="C17" i="19"/>
  <c r="D17" i="19"/>
  <c r="E17" i="19"/>
  <c r="B18" i="19"/>
  <c r="C18" i="19"/>
  <c r="D18" i="19"/>
  <c r="E18" i="19"/>
  <c r="B17" i="13"/>
  <c r="C17" i="13"/>
  <c r="D17" i="13"/>
  <c r="E17" i="13"/>
  <c r="B18" i="13"/>
  <c r="C18" i="13"/>
  <c r="D18" i="13"/>
  <c r="E18" i="13"/>
  <c r="B17" i="11"/>
  <c r="C17" i="11"/>
  <c r="D17" i="11"/>
  <c r="E17" i="11"/>
  <c r="B18" i="11"/>
  <c r="C18" i="11"/>
  <c r="D18" i="11"/>
  <c r="E18" i="11"/>
  <c r="E16" i="21" l="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C8" i="21"/>
  <c r="B8" i="21"/>
  <c r="E7" i="21"/>
  <c r="D7" i="21"/>
  <c r="C7" i="21"/>
  <c r="B7" i="21"/>
  <c r="B4" i="21"/>
  <c r="J1" i="21"/>
  <c r="E16" i="20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E7" i="20"/>
  <c r="D7" i="20"/>
  <c r="C7" i="20"/>
  <c r="B7" i="20"/>
  <c r="B4" i="20"/>
  <c r="R1" i="20"/>
  <c r="E16" i="19" l="1"/>
  <c r="D16" i="19"/>
  <c r="C16" i="19"/>
  <c r="B16" i="19"/>
  <c r="E15" i="19"/>
  <c r="D15" i="19"/>
  <c r="C15" i="19"/>
  <c r="B15" i="19"/>
  <c r="E14" i="19"/>
  <c r="D14" i="19"/>
  <c r="C14" i="19"/>
  <c r="B14" i="19"/>
  <c r="E13" i="19"/>
  <c r="D13" i="19"/>
  <c r="C13" i="19"/>
  <c r="B13" i="19"/>
  <c r="E12" i="19"/>
  <c r="D12" i="19"/>
  <c r="C12" i="19"/>
  <c r="B12" i="19"/>
  <c r="E11" i="19"/>
  <c r="D11" i="19"/>
  <c r="C11" i="19"/>
  <c r="B11" i="19"/>
  <c r="E10" i="19"/>
  <c r="D10" i="19"/>
  <c r="C10" i="19"/>
  <c r="B10" i="19"/>
  <c r="E9" i="19"/>
  <c r="D9" i="19"/>
  <c r="C9" i="19"/>
  <c r="B9" i="19"/>
  <c r="E8" i="19"/>
  <c r="D8" i="19"/>
  <c r="C8" i="19"/>
  <c r="B8" i="19"/>
  <c r="E7" i="19"/>
  <c r="D7" i="19"/>
  <c r="C7" i="19"/>
  <c r="B7" i="19"/>
  <c r="B4" i="19"/>
  <c r="I1" i="19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B4" i="18"/>
  <c r="R1" i="18"/>
  <c r="E16" i="17"/>
  <c r="D16" i="17"/>
  <c r="C16" i="17"/>
  <c r="B16" i="17"/>
  <c r="E15" i="17"/>
  <c r="D15" i="17"/>
  <c r="C15" i="17"/>
  <c r="B15" i="17"/>
  <c r="E14" i="17"/>
  <c r="D14" i="17"/>
  <c r="C14" i="17"/>
  <c r="B14" i="17"/>
  <c r="E13" i="17"/>
  <c r="D13" i="17"/>
  <c r="C13" i="17"/>
  <c r="B13" i="17"/>
  <c r="E12" i="17"/>
  <c r="D12" i="17"/>
  <c r="C12" i="17"/>
  <c r="B12" i="17"/>
  <c r="E11" i="17"/>
  <c r="D11" i="17"/>
  <c r="C11" i="17"/>
  <c r="B11" i="17"/>
  <c r="E10" i="17"/>
  <c r="D10" i="17"/>
  <c r="C10" i="17"/>
  <c r="B10" i="17"/>
  <c r="E9" i="17"/>
  <c r="D9" i="17"/>
  <c r="C9" i="17"/>
  <c r="B9" i="17"/>
  <c r="E8" i="17"/>
  <c r="D8" i="17"/>
  <c r="C8" i="17"/>
  <c r="B8" i="17"/>
  <c r="E7" i="17"/>
  <c r="D7" i="17"/>
  <c r="C7" i="17"/>
  <c r="B7" i="17"/>
  <c r="B4" i="17"/>
  <c r="J1" i="17"/>
  <c r="J1" i="14" l="1"/>
  <c r="J1" i="10"/>
  <c r="I1" i="13"/>
  <c r="I1" i="11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B4" i="14"/>
  <c r="E16" i="13"/>
  <c r="D16" i="13"/>
  <c r="C16" i="13"/>
  <c r="B16" i="13"/>
  <c r="E15" i="13"/>
  <c r="D15" i="13"/>
  <c r="C15" i="13"/>
  <c r="B15" i="13"/>
  <c r="E14" i="13"/>
  <c r="D14" i="13"/>
  <c r="C14" i="13"/>
  <c r="B14" i="13"/>
  <c r="E13" i="13"/>
  <c r="D13" i="13"/>
  <c r="C13" i="13"/>
  <c r="B13" i="13"/>
  <c r="E12" i="13"/>
  <c r="D12" i="13"/>
  <c r="C12" i="13"/>
  <c r="B12" i="13"/>
  <c r="E11" i="13"/>
  <c r="D11" i="13"/>
  <c r="C11" i="13"/>
  <c r="B11" i="13"/>
  <c r="E10" i="13"/>
  <c r="D10" i="13"/>
  <c r="C10" i="13"/>
  <c r="B10" i="13"/>
  <c r="E9" i="13"/>
  <c r="D9" i="13"/>
  <c r="C9" i="13"/>
  <c r="B9" i="13"/>
  <c r="E8" i="13"/>
  <c r="D8" i="13"/>
  <c r="C8" i="13"/>
  <c r="B8" i="13"/>
  <c r="E7" i="13"/>
  <c r="D7" i="13"/>
  <c r="C7" i="13"/>
  <c r="B7" i="13"/>
  <c r="B4" i="13"/>
  <c r="E16" i="11" l="1"/>
  <c r="D16" i="11"/>
  <c r="C16" i="11"/>
  <c r="B16" i="11"/>
  <c r="E15" i="11"/>
  <c r="D15" i="11"/>
  <c r="C15" i="11"/>
  <c r="B15" i="11"/>
  <c r="E14" i="11"/>
  <c r="D14" i="11"/>
  <c r="B14" i="11"/>
  <c r="E13" i="11"/>
  <c r="D13" i="11"/>
  <c r="C13" i="11"/>
  <c r="B13" i="11"/>
  <c r="E12" i="11"/>
  <c r="D12" i="11"/>
  <c r="C12" i="11"/>
  <c r="B12" i="11"/>
  <c r="E11" i="11"/>
  <c r="D11" i="11"/>
  <c r="C11" i="11"/>
  <c r="B11" i="11"/>
  <c r="E10" i="11"/>
  <c r="D10" i="11"/>
  <c r="C10" i="11"/>
  <c r="B10" i="11"/>
  <c r="E9" i="11"/>
  <c r="C9" i="11"/>
  <c r="B9" i="11"/>
  <c r="E8" i="11"/>
  <c r="C8" i="11"/>
  <c r="B8" i="11"/>
  <c r="E7" i="11"/>
  <c r="D7" i="11"/>
  <c r="C7" i="11"/>
  <c r="B7" i="11"/>
  <c r="B4" i="11"/>
  <c r="E16" i="10" l="1"/>
  <c r="D16" i="10"/>
  <c r="C16" i="10"/>
  <c r="B16" i="10"/>
  <c r="E15" i="10"/>
  <c r="D15" i="10"/>
  <c r="C15" i="10"/>
  <c r="B15" i="10"/>
  <c r="E14" i="10"/>
  <c r="D14" i="10"/>
  <c r="C14" i="10"/>
  <c r="B14" i="10"/>
  <c r="E13" i="10"/>
  <c r="D13" i="10"/>
  <c r="C13" i="10"/>
  <c r="B13" i="10"/>
  <c r="E12" i="10"/>
  <c r="D12" i="10"/>
  <c r="C12" i="10"/>
  <c r="B12" i="10"/>
  <c r="E11" i="10"/>
  <c r="D11" i="10"/>
  <c r="C11" i="10"/>
  <c r="B11" i="10"/>
  <c r="E10" i="10"/>
  <c r="D10" i="10"/>
  <c r="C10" i="10"/>
  <c r="B10" i="10"/>
  <c r="E9" i="10"/>
  <c r="D9" i="10"/>
  <c r="C9" i="10"/>
  <c r="B9" i="10"/>
  <c r="E8" i="10"/>
  <c r="D8" i="10"/>
  <c r="C8" i="10"/>
  <c r="B8" i="10"/>
  <c r="E7" i="10"/>
  <c r="D7" i="10"/>
  <c r="C7" i="10"/>
  <c r="B7" i="10"/>
  <c r="B4" i="10"/>
</calcChain>
</file>

<file path=xl/sharedStrings.xml><?xml version="1.0" encoding="utf-8"?>
<sst xmlns="http://schemas.openxmlformats.org/spreadsheetml/2006/main" count="129" uniqueCount="47">
  <si>
    <t>Verein:</t>
  </si>
  <si>
    <t>Name</t>
  </si>
  <si>
    <t>Vorname</t>
  </si>
  <si>
    <t>Jahrgang</t>
  </si>
  <si>
    <t>Geschlecht</t>
  </si>
  <si>
    <t>Bitte hier die teilnehmenden Mädchen und Jungen eintragen.
Die Übertragung auf die einzelnen Wettkampfblätter erfolgt automatisch.</t>
  </si>
  <si>
    <t>Nr.</t>
  </si>
  <si>
    <t>Jg.</t>
  </si>
  <si>
    <t>G</t>
  </si>
  <si>
    <t xml:space="preserve"> Mannschaftsergebnis (Summe) :</t>
  </si>
  <si>
    <t>Mannschaftsergebnis (Summe):</t>
  </si>
  <si>
    <t>1. Vers.</t>
  </si>
  <si>
    <t>2. Vers.</t>
  </si>
  <si>
    <t>3. Vers.</t>
  </si>
  <si>
    <t>Zeit 1. Lauf</t>
  </si>
  <si>
    <t>Zeit 2. Lauf</t>
  </si>
  <si>
    <t>bester Lauf</t>
  </si>
  <si>
    <t>Mannschaftsergebnis (Summe)</t>
  </si>
  <si>
    <t>U14</t>
  </si>
  <si>
    <t>Meldung für U14er Teamwettbewerb</t>
  </si>
  <si>
    <r>
      <t>10m Anlauf im 45Grad Winkel</t>
    </r>
    <r>
      <rPr>
        <b/>
        <sz val="12"/>
        <color indexed="8"/>
        <rFont val="Calibri"/>
        <family val="2"/>
      </rPr>
      <t>│</t>
    </r>
    <r>
      <rPr>
        <b/>
        <sz val="12"/>
        <color indexed="8"/>
        <rFont val="Arial"/>
        <family val="2"/>
      </rPr>
      <t xml:space="preserve">Scher-Sprung über Stange│jede Höhe 2 Versuche </t>
    </r>
  </si>
  <si>
    <t>WICHTIG: die erste Mattenberührung muss mit dem Schwingbeinfuss erfolgen</t>
  </si>
  <si>
    <r>
      <rPr>
        <b/>
        <sz val="11"/>
        <color rgb="FF000000"/>
        <rFont val="Arial"/>
        <family val="2"/>
      </rPr>
      <t>Jahrgänge</t>
    </r>
    <r>
      <rPr>
        <sz val="11"/>
        <color indexed="8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Saison 2024</t>
    </r>
    <r>
      <rPr>
        <sz val="11"/>
        <color indexed="8"/>
        <rFont val="Arial"/>
        <family val="2"/>
      </rPr>
      <t>│Jahrgang 2011│Jahrgang 2012│Jahrgang 2013 darf hochmelden</t>
    </r>
  </si>
  <si>
    <t>Wettkampfblatt Sprint  -  30m Hürdensprint</t>
  </si>
  <si>
    <t>Wettkampfblatt Hoch - Weit</t>
  </si>
  <si>
    <t>Wettkampfblatt beidhändiges Stoßen</t>
  </si>
  <si>
    <t>Wettkampfblatt Überkopfwurf</t>
  </si>
  <si>
    <t>einzeln durch die Lichtschranke│2 Läufe</t>
  </si>
  <si>
    <t>11m Anlauf│Hürdenhöhe 60cm│Anzahl 3 Hürden│1.Hü. 11m; 2.Hü 17,50m; 3.Hü. 24m│6m Auslauf</t>
  </si>
  <si>
    <t xml:space="preserve">10m Anlauf│Sprung über Stange│jede Höhe 2 Versuche </t>
  </si>
  <si>
    <t>Wettkampfblatt Sprint  -  20m-30m Pendelstaffel</t>
  </si>
  <si>
    <t>WICHTIG: die erste Mattenberührung muss mit beiden Bein erfolgen</t>
  </si>
  <si>
    <t xml:space="preserve">Wettkampfblatt Sprint  -  20m-30m Sprint </t>
  </si>
  <si>
    <r>
      <t>einzeln durch die Lichtschranke</t>
    </r>
    <r>
      <rPr>
        <b/>
        <sz val="12"/>
        <color indexed="8"/>
        <rFont val="Calibri"/>
        <family val="2"/>
      </rPr>
      <t>│</t>
    </r>
    <r>
      <rPr>
        <b/>
        <sz val="12"/>
        <color indexed="8"/>
        <rFont val="Arial"/>
        <family val="2"/>
      </rPr>
      <t>10m Anlauf│2 Läufe│Länge nach Hallengröße wählbar</t>
    </r>
  </si>
  <si>
    <t>Ergebniss der schnellsten Staffel</t>
  </si>
  <si>
    <t>1 Lauf│ Die Beste Zeit wird gewertet, jeweils 3 m und 3 w (alternativ 2 m und 2 w)</t>
  </si>
  <si>
    <t>3 Versuche - Überkopfwurf aus dem Stand│MB 1kg│aus max 5 Schritten</t>
  </si>
  <si>
    <r>
      <t>3 Versuche - Stoßen aus dem Parallelstand</t>
    </r>
    <r>
      <rPr>
        <b/>
        <sz val="12"/>
        <color indexed="8"/>
        <rFont val="Calibri"/>
        <family val="2"/>
      </rPr>
      <t>│</t>
    </r>
    <r>
      <rPr>
        <b/>
        <sz val="12"/>
        <color indexed="8"/>
        <rFont val="Arial"/>
        <family val="2"/>
      </rPr>
      <t>w: MB 2Kg / m: MB 3kg│nach vorne springen erlaubt</t>
    </r>
  </si>
  <si>
    <r>
      <t>3 Versuche -vorwärts Schocken aus dem Stand</t>
    </r>
    <r>
      <rPr>
        <b/>
        <sz val="12"/>
        <color indexed="8"/>
        <rFont val="Calibri"/>
        <family val="2"/>
      </rPr>
      <t xml:space="preserve">│W: </t>
    </r>
    <r>
      <rPr>
        <b/>
        <sz val="12"/>
        <color indexed="8"/>
        <rFont val="Arial"/>
        <family val="2"/>
      </rPr>
      <t>MB 2kg / m: MB 3Kg│nachspringen erlaubt</t>
    </r>
  </si>
  <si>
    <r>
      <t>3 Versuche - rückwärts Schocken aus dem Stand</t>
    </r>
    <r>
      <rPr>
        <b/>
        <sz val="12"/>
        <color indexed="8"/>
        <rFont val="Calibri"/>
        <family val="2"/>
      </rPr>
      <t>│w: MB</t>
    </r>
    <r>
      <rPr>
        <b/>
        <sz val="12"/>
        <color indexed="8"/>
        <rFont val="Arial"/>
        <family val="2"/>
      </rPr>
      <t xml:space="preserve"> 2kg / m: MB 3Kg│nachspringen erlaubt</t>
    </r>
  </si>
  <si>
    <t>Wettkampfblatt Scher- Hoch-Sprung (alternativ zu Hoch-Weit)</t>
  </si>
  <si>
    <t>Wettkampfblatt Schocken vorwärts (alternative 1 zu Stoßen)</t>
  </si>
  <si>
    <t>Wettkampfblatt Schocken rückwärts (alternative 2 zu Stoßen)</t>
  </si>
  <si>
    <t>Ergebnisse der besten drei m und drei w (bei kleinen Gruppen z.B. auch jeweils zwei möglich)</t>
  </si>
  <si>
    <t>Summe aller gültigen Versuche</t>
  </si>
  <si>
    <t>2 besten Stöße addiert</t>
  </si>
  <si>
    <t>2 besten Würfe addiert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</si>
</sst>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2"/>
      <color indexed="8"/>
      <name val="Verdana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4"/>
      <color indexed="13"/>
      <name val="Arial"/>
      <family val="2"/>
    </font>
    <font>
      <b/>
      <sz val="20"/>
      <color indexed="8"/>
      <name val="Arial"/>
      <family val="2"/>
    </font>
    <font>
      <b/>
      <sz val="24"/>
      <color indexed="8"/>
      <name val="Arial"/>
      <family val="2"/>
    </font>
    <font>
      <b/>
      <sz val="23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Verdana"/>
      <family val="2"/>
    </font>
    <font>
      <b/>
      <sz val="11"/>
      <color rgb="FF000000"/>
      <name val="Arial"/>
      <family val="2"/>
    </font>
    <font>
      <b/>
      <sz val="10"/>
      <color indexed="8"/>
      <name val="Arial"/>
      <family val="2"/>
    </font>
    <font>
      <b/>
      <sz val="22"/>
      <color indexed="8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7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2">
    <xf numFmtId="0" fontId="0" fillId="0" borderId="0" xfId="0">
      <alignment vertical="top" wrapText="1"/>
    </xf>
    <xf numFmtId="0" fontId="4" fillId="3" borderId="3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wrapText="1"/>
    </xf>
    <xf numFmtId="0" fontId="0" fillId="0" borderId="17" xfId="0" applyBorder="1">
      <alignment vertical="top" wrapText="1"/>
    </xf>
    <xf numFmtId="0" fontId="10" fillId="0" borderId="15" xfId="0" applyNumberFormat="1" applyFont="1" applyBorder="1" applyAlignment="1"/>
    <xf numFmtId="0" fontId="9" fillId="0" borderId="15" xfId="0" applyNumberFormat="1" applyFont="1" applyBorder="1" applyAlignment="1">
      <alignment horizontal="right"/>
    </xf>
    <xf numFmtId="0" fontId="0" fillId="0" borderId="15" xfId="0" applyBorder="1">
      <alignment vertical="top" wrapText="1"/>
    </xf>
    <xf numFmtId="0" fontId="6" fillId="0" borderId="15" xfId="0" applyNumberFormat="1" applyFont="1" applyBorder="1" applyAlignment="1"/>
    <xf numFmtId="0" fontId="6" fillId="0" borderId="15" xfId="0" applyNumberFormat="1" applyFont="1" applyBorder="1" applyAlignment="1">
      <alignment vertical="top"/>
    </xf>
    <xf numFmtId="0" fontId="0" fillId="0" borderId="21" xfId="0" applyBorder="1">
      <alignment vertical="top" wrapText="1"/>
    </xf>
    <xf numFmtId="0" fontId="0" fillId="0" borderId="19" xfId="0" applyBorder="1">
      <alignment vertical="top" wrapText="1"/>
    </xf>
    <xf numFmtId="0" fontId="5" fillId="0" borderId="25" xfId="0" applyNumberFormat="1" applyFont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left" vertical="center"/>
    </xf>
    <xf numFmtId="0" fontId="5" fillId="0" borderId="29" xfId="0" applyNumberFormat="1" applyFont="1" applyBorder="1" applyAlignment="1">
      <alignment horizontal="left" vertical="center"/>
    </xf>
    <xf numFmtId="164" fontId="5" fillId="0" borderId="29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right" vertical="center"/>
    </xf>
    <xf numFmtId="0" fontId="2" fillId="0" borderId="16" xfId="0" applyNumberFormat="1" applyFont="1" applyBorder="1">
      <alignment vertical="top" wrapText="1"/>
    </xf>
    <xf numFmtId="0" fontId="2" fillId="0" borderId="20" xfId="0" applyNumberFormat="1" applyFont="1" applyBorder="1" applyAlignment="1"/>
    <xf numFmtId="0" fontId="0" fillId="0" borderId="22" xfId="0" applyBorder="1">
      <alignment vertical="top" wrapText="1"/>
    </xf>
    <xf numFmtId="0" fontId="0" fillId="0" borderId="20" xfId="0" applyBorder="1">
      <alignment vertical="top" wrapText="1"/>
    </xf>
    <xf numFmtId="164" fontId="5" fillId="0" borderId="31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left" vertical="center"/>
    </xf>
    <xf numFmtId="0" fontId="5" fillId="0" borderId="33" xfId="0" applyNumberFormat="1" applyFont="1" applyBorder="1" applyAlignment="1">
      <alignment horizontal="left" vertical="center"/>
    </xf>
    <xf numFmtId="164" fontId="5" fillId="0" borderId="33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left" vertical="center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left" vertical="center"/>
    </xf>
    <xf numFmtId="0" fontId="5" fillId="0" borderId="36" xfId="0" applyNumberFormat="1" applyFont="1" applyBorder="1" applyAlignment="1">
      <alignment horizontal="center" vertical="center" wrapText="1"/>
    </xf>
    <xf numFmtId="0" fontId="0" fillId="0" borderId="2" xfId="0" applyBorder="1">
      <alignment vertical="top" wrapText="1"/>
    </xf>
    <xf numFmtId="0" fontId="2" fillId="0" borderId="20" xfId="0" applyNumberFormat="1" applyFont="1" applyBorder="1" applyAlignment="1">
      <alignment vertical="center" wrapText="1"/>
    </xf>
    <xf numFmtId="0" fontId="5" fillId="0" borderId="48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left" vertical="center"/>
    </xf>
    <xf numFmtId="0" fontId="5" fillId="0" borderId="45" xfId="0" applyNumberFormat="1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0" fontId="5" fillId="0" borderId="5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center" vertical="center"/>
    </xf>
    <xf numFmtId="0" fontId="5" fillId="0" borderId="5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/>
    <xf numFmtId="0" fontId="0" fillId="0" borderId="28" xfId="0" applyBorder="1">
      <alignment vertical="top" wrapText="1"/>
    </xf>
    <xf numFmtId="0" fontId="4" fillId="0" borderId="23" xfId="0" applyNumberFormat="1" applyFont="1" applyBorder="1" applyAlignment="1">
      <alignment horizontal="left" vertical="center"/>
    </xf>
    <xf numFmtId="0" fontId="4" fillId="0" borderId="24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1" fillId="0" borderId="15" xfId="0" applyNumberFormat="1" applyFont="1" applyBorder="1" applyAlignment="1">
      <alignment vertical="center"/>
    </xf>
    <xf numFmtId="0" fontId="12" fillId="0" borderId="0" xfId="0" applyNumberFormat="1" applyFont="1" applyAlignment="1"/>
    <xf numFmtId="0" fontId="12" fillId="0" borderId="15" xfId="0" applyNumberFormat="1" applyFont="1" applyBorder="1" applyAlignment="1"/>
    <xf numFmtId="0" fontId="12" fillId="0" borderId="20" xfId="0" applyNumberFormat="1" applyFont="1" applyBorder="1" applyAlignment="1"/>
    <xf numFmtId="0" fontId="12" fillId="0" borderId="16" xfId="0" applyNumberFormat="1" applyFont="1" applyBorder="1" applyAlignment="1"/>
    <xf numFmtId="0" fontId="12" fillId="0" borderId="21" xfId="0" applyNumberFormat="1" applyFont="1" applyBorder="1" applyAlignment="1"/>
    <xf numFmtId="0" fontId="12" fillId="0" borderId="21" xfId="0" applyNumberFormat="1" applyFont="1" applyBorder="1" applyAlignment="1">
      <alignment horizontal="center"/>
    </xf>
    <xf numFmtId="0" fontId="7" fillId="0" borderId="0" xfId="0" applyFont="1">
      <alignment vertical="top" wrapText="1"/>
    </xf>
    <xf numFmtId="0" fontId="12" fillId="0" borderId="18" xfId="0" applyNumberFormat="1" applyFont="1" applyBorder="1" applyAlignment="1">
      <alignment horizontal="center"/>
    </xf>
    <xf numFmtId="0" fontId="7" fillId="0" borderId="15" xfId="0" applyFont="1" applyBorder="1">
      <alignment vertical="top" wrapText="1"/>
    </xf>
    <xf numFmtId="0" fontId="7" fillId="0" borderId="21" xfId="0" applyFont="1" applyBorder="1">
      <alignment vertical="top" wrapText="1"/>
    </xf>
    <xf numFmtId="0" fontId="0" fillId="0" borderId="53" xfId="0" applyBorder="1">
      <alignment vertical="top" wrapText="1"/>
    </xf>
    <xf numFmtId="0" fontId="0" fillId="0" borderId="54" xfId="0" applyBorder="1">
      <alignment vertical="top" wrapText="1"/>
    </xf>
    <xf numFmtId="0" fontId="4" fillId="0" borderId="56" xfId="0" applyNumberFormat="1" applyFont="1" applyBorder="1" applyAlignment="1">
      <alignment horizontal="right" vertical="center"/>
    </xf>
    <xf numFmtId="1" fontId="12" fillId="0" borderId="56" xfId="0" applyNumberFormat="1" applyFont="1" applyBorder="1" applyAlignment="1">
      <alignment horizontal="center" vertical="center"/>
    </xf>
    <xf numFmtId="0" fontId="0" fillId="0" borderId="57" xfId="0" applyBorder="1">
      <alignment vertical="top" wrapText="1"/>
    </xf>
    <xf numFmtId="1" fontId="4" fillId="0" borderId="44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/>
    </xf>
    <xf numFmtId="0" fontId="7" fillId="0" borderId="19" xfId="0" applyFont="1" applyBorder="1">
      <alignment vertical="top" wrapText="1"/>
    </xf>
    <xf numFmtId="0" fontId="7" fillId="0" borderId="15" xfId="0" applyNumberFormat="1" applyFont="1" applyBorder="1" applyAlignment="1"/>
    <xf numFmtId="0" fontId="14" fillId="0" borderId="15" xfId="0" applyFont="1" applyBorder="1">
      <alignment vertical="top" wrapText="1"/>
    </xf>
    <xf numFmtId="0" fontId="14" fillId="0" borderId="0" xfId="0" applyFont="1">
      <alignment vertical="top" wrapText="1"/>
    </xf>
    <xf numFmtId="0" fontId="12" fillId="0" borderId="0" xfId="0" applyNumberFormat="1" applyFont="1" applyAlignment="1">
      <alignment horizontal="left" vertical="top"/>
    </xf>
    <xf numFmtId="0" fontId="9" fillId="0" borderId="28" xfId="0" applyNumberFormat="1" applyFont="1" applyBorder="1" applyAlignment="1">
      <alignment horizontal="right"/>
    </xf>
    <xf numFmtId="0" fontId="12" fillId="0" borderId="2" xfId="0" applyNumberFormat="1" applyFont="1" applyBorder="1" applyAlignment="1"/>
    <xf numFmtId="0" fontId="6" fillId="0" borderId="8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/>
    <xf numFmtId="0" fontId="0" fillId="0" borderId="15" xfId="0" applyBorder="1" applyProtection="1">
      <alignment vertical="top" wrapText="1"/>
    </xf>
    <xf numFmtId="0" fontId="0" fillId="0" borderId="21" xfId="0" applyBorder="1" applyProtection="1">
      <alignment vertical="top" wrapText="1"/>
    </xf>
    <xf numFmtId="0" fontId="0" fillId="0" borderId="19" xfId="0" applyBorder="1" applyProtection="1">
      <alignment vertical="top" wrapText="1"/>
    </xf>
    <xf numFmtId="0" fontId="12" fillId="0" borderId="21" xfId="0" applyNumberFormat="1" applyFont="1" applyBorder="1" applyAlignment="1" applyProtection="1"/>
    <xf numFmtId="0" fontId="12" fillId="0" borderId="21" xfId="0" applyNumberFormat="1" applyFont="1" applyBorder="1" applyAlignment="1" applyProtection="1">
      <alignment horizontal="center"/>
    </xf>
    <xf numFmtId="0" fontId="4" fillId="0" borderId="18" xfId="0" applyNumberFormat="1" applyFont="1" applyBorder="1" applyAlignment="1" applyProtection="1">
      <alignment horizontal="right" vertical="center"/>
    </xf>
    <xf numFmtId="0" fontId="5" fillId="0" borderId="49" xfId="0" applyNumberFormat="1" applyFont="1" applyBorder="1" applyAlignment="1" applyProtection="1">
      <alignment horizontal="center" vertical="center"/>
    </xf>
    <xf numFmtId="0" fontId="5" fillId="0" borderId="50" xfId="0" applyNumberFormat="1" applyFont="1" applyBorder="1" applyAlignment="1" applyProtection="1">
      <alignment horizontal="left" vertical="center"/>
    </xf>
    <xf numFmtId="0" fontId="5" fillId="0" borderId="31" xfId="0" applyNumberFormat="1" applyFont="1" applyBorder="1" applyAlignment="1" applyProtection="1">
      <alignment horizontal="left" vertical="center"/>
    </xf>
    <xf numFmtId="164" fontId="5" fillId="0" borderId="31" xfId="0" applyNumberFormat="1" applyFont="1" applyBorder="1" applyAlignment="1" applyProtection="1">
      <alignment horizontal="center" vertical="center"/>
    </xf>
    <xf numFmtId="0" fontId="5" fillId="0" borderId="51" xfId="0" applyNumberFormat="1" applyFont="1" applyBorder="1" applyAlignment="1" applyProtection="1">
      <alignment horizontal="center" vertical="center"/>
    </xf>
    <xf numFmtId="0" fontId="5" fillId="0" borderId="45" xfId="0" applyNumberFormat="1" applyFont="1" applyBorder="1" applyAlignment="1" applyProtection="1">
      <alignment horizontal="center" vertical="center"/>
    </xf>
    <xf numFmtId="0" fontId="5" fillId="0" borderId="40" xfId="0" applyNumberFormat="1" applyFont="1" applyBorder="1" applyAlignment="1" applyProtection="1">
      <alignment horizontal="left" vertical="center"/>
    </xf>
    <xf numFmtId="0" fontId="5" fillId="0" borderId="29" xfId="0" applyNumberFormat="1" applyFont="1" applyBorder="1" applyAlignment="1" applyProtection="1">
      <alignment horizontal="left" vertical="center"/>
    </xf>
    <xf numFmtId="164" fontId="5" fillId="0" borderId="29" xfId="0" applyNumberFormat="1" applyFont="1" applyBorder="1" applyAlignment="1" applyProtection="1">
      <alignment horizontal="center" vertical="center"/>
    </xf>
    <xf numFmtId="0" fontId="5" fillId="0" borderId="48" xfId="0" applyNumberFormat="1" applyFont="1" applyBorder="1" applyAlignment="1" applyProtection="1">
      <alignment horizontal="center" vertical="center"/>
    </xf>
    <xf numFmtId="0" fontId="10" fillId="0" borderId="15" xfId="0" applyNumberFormat="1" applyFont="1" applyBorder="1" applyAlignment="1" applyProtection="1"/>
    <xf numFmtId="0" fontId="12" fillId="0" borderId="15" xfId="0" applyNumberFormat="1" applyFont="1" applyBorder="1" applyAlignment="1" applyProtection="1"/>
    <xf numFmtId="0" fontId="9" fillId="0" borderId="15" xfId="0" applyNumberFormat="1" applyFont="1" applyBorder="1" applyAlignment="1" applyProtection="1">
      <alignment horizontal="right"/>
    </xf>
    <xf numFmtId="0" fontId="6" fillId="0" borderId="15" xfId="0" applyNumberFormat="1" applyFont="1" applyBorder="1" applyAlignment="1" applyProtection="1"/>
    <xf numFmtId="0" fontId="2" fillId="0" borderId="15" xfId="0" applyNumberFormat="1" applyFont="1" applyBorder="1" applyAlignment="1" applyProtection="1">
      <alignment vertical="center"/>
    </xf>
    <xf numFmtId="0" fontId="1" fillId="0" borderId="15" xfId="0" applyNumberFormat="1" applyFont="1" applyBorder="1" applyAlignment="1" applyProtection="1">
      <alignment vertical="center"/>
    </xf>
    <xf numFmtId="0" fontId="2" fillId="0" borderId="20" xfId="0" applyNumberFormat="1" applyFont="1" applyBorder="1" applyAlignment="1" applyProtection="1">
      <alignment vertical="center" wrapText="1"/>
    </xf>
    <xf numFmtId="0" fontId="12" fillId="0" borderId="20" xfId="0" applyNumberFormat="1" applyFont="1" applyBorder="1" applyAlignment="1" applyProtection="1"/>
    <xf numFmtId="0" fontId="12" fillId="0" borderId="16" xfId="0" applyNumberFormat="1" applyFont="1" applyBorder="1" applyAlignment="1" applyProtection="1"/>
    <xf numFmtId="0" fontId="4" fillId="0" borderId="8" xfId="0" applyNumberFormat="1" applyFont="1" applyBorder="1" applyAlignment="1" applyProtection="1">
      <alignment horizontal="center" vertical="center"/>
    </xf>
    <xf numFmtId="0" fontId="4" fillId="0" borderId="41" xfId="0" applyNumberFormat="1" applyFont="1" applyBorder="1" applyAlignment="1" applyProtection="1">
      <alignment horizontal="left" vertical="center"/>
    </xf>
    <xf numFmtId="0" fontId="4" fillId="0" borderId="41" xfId="0" applyNumberFormat="1" applyFont="1" applyBorder="1" applyAlignment="1" applyProtection="1">
      <alignment horizontal="center" vertical="center"/>
    </xf>
    <xf numFmtId="0" fontId="4" fillId="0" borderId="41" xfId="0" applyNumberFormat="1" applyFont="1" applyBorder="1" applyAlignment="1" applyProtection="1">
      <alignment horizontal="center" vertical="center" wrapText="1"/>
    </xf>
    <xf numFmtId="1" fontId="4" fillId="0" borderId="44" xfId="0" applyNumberFormat="1" applyFont="1" applyBorder="1" applyAlignment="1" applyProtection="1">
      <alignment horizontal="center" vertical="center" wrapText="1"/>
    </xf>
    <xf numFmtId="1" fontId="3" fillId="0" borderId="52" xfId="0" applyNumberFormat="1" applyFont="1" applyBorder="1" applyAlignment="1" applyProtection="1">
      <alignment horizontal="center" vertical="center"/>
      <protection locked="0"/>
    </xf>
    <xf numFmtId="1" fontId="3" fillId="0" borderId="58" xfId="0" applyNumberFormat="1" applyFont="1" applyBorder="1" applyAlignment="1" applyProtection="1">
      <alignment horizontal="center" vertical="center"/>
      <protection locked="0"/>
    </xf>
    <xf numFmtId="1" fontId="3" fillId="0" borderId="59" xfId="0" applyNumberFormat="1" applyFont="1" applyBorder="1" applyAlignment="1" applyProtection="1">
      <alignment horizontal="center" vertical="center"/>
      <protection locked="0"/>
    </xf>
    <xf numFmtId="1" fontId="3" fillId="0" borderId="47" xfId="0" applyNumberFormat="1" applyFont="1" applyBorder="1" applyAlignment="1" applyProtection="1">
      <alignment horizontal="center" vertical="center"/>
      <protection locked="0"/>
    </xf>
    <xf numFmtId="1" fontId="3" fillId="0" borderId="30" xfId="0" applyNumberFormat="1" applyFont="1" applyBorder="1" applyAlignment="1" applyProtection="1">
      <alignment horizontal="center" vertical="center"/>
      <protection locked="0"/>
    </xf>
    <xf numFmtId="1" fontId="3" fillId="0" borderId="41" xfId="0" applyNumberFormat="1" applyFont="1" applyBorder="1" applyAlignment="1" applyProtection="1">
      <alignment horizontal="center" vertical="center"/>
      <protection locked="0"/>
    </xf>
    <xf numFmtId="1" fontId="5" fillId="4" borderId="55" xfId="0" applyNumberFormat="1" applyFont="1" applyFill="1" applyBorder="1" applyAlignment="1" applyProtection="1">
      <alignment horizontal="center" vertical="center"/>
    </xf>
    <xf numFmtId="1" fontId="5" fillId="4" borderId="27" xfId="0" applyNumberFormat="1" applyFont="1" applyFill="1" applyBorder="1" applyAlignment="1" applyProtection="1">
      <alignment horizontal="center" vertical="center"/>
    </xf>
    <xf numFmtId="1" fontId="5" fillId="4" borderId="62" xfId="0" applyNumberFormat="1" applyFont="1" applyFill="1" applyBorder="1" applyAlignment="1" applyProtection="1">
      <alignment horizontal="center" vertical="center"/>
    </xf>
    <xf numFmtId="0" fontId="7" fillId="0" borderId="15" xfId="0" applyFont="1" applyBorder="1" applyProtection="1">
      <alignment vertical="top" wrapText="1"/>
    </xf>
    <xf numFmtId="0" fontId="7" fillId="0" borderId="21" xfId="0" applyFont="1" applyBorder="1" applyProtection="1">
      <alignment vertical="top" wrapText="1"/>
    </xf>
    <xf numFmtId="0" fontId="7" fillId="0" borderId="19" xfId="0" applyFont="1" applyBorder="1" applyProtection="1">
      <alignment vertical="top" wrapText="1"/>
    </xf>
    <xf numFmtId="0" fontId="6" fillId="0" borderId="23" xfId="0" applyNumberFormat="1" applyFont="1" applyBorder="1" applyAlignment="1">
      <alignment horizontal="center" vertical="center" wrapText="1"/>
    </xf>
    <xf numFmtId="1" fontId="5" fillId="4" borderId="64" xfId="0" applyNumberFormat="1" applyFont="1" applyFill="1" applyBorder="1" applyAlignment="1" applyProtection="1">
      <alignment horizontal="center" vertical="center"/>
    </xf>
    <xf numFmtId="1" fontId="5" fillId="4" borderId="65" xfId="0" applyNumberFormat="1" applyFont="1" applyFill="1" applyBorder="1" applyAlignment="1" applyProtection="1">
      <alignment horizontal="center" vertical="center"/>
    </xf>
    <xf numFmtId="1" fontId="5" fillId="4" borderId="66" xfId="0" applyNumberFormat="1" applyFont="1" applyFill="1" applyBorder="1" applyAlignment="1" applyProtection="1">
      <alignment horizontal="center" vertical="center"/>
    </xf>
    <xf numFmtId="0" fontId="4" fillId="0" borderId="26" xfId="0" applyNumberFormat="1" applyFont="1" applyBorder="1" applyAlignment="1" applyProtection="1">
      <alignment vertical="center" textRotation="90"/>
      <protection locked="0"/>
    </xf>
    <xf numFmtId="0" fontId="4" fillId="0" borderId="27" xfId="0" applyFont="1" applyBorder="1" applyAlignment="1" applyProtection="1">
      <alignment vertical="center" textRotation="90"/>
      <protection locked="0"/>
    </xf>
    <xf numFmtId="0" fontId="12" fillId="0" borderId="26" xfId="0" applyNumberFormat="1" applyFont="1" applyBorder="1" applyAlignment="1" applyProtection="1">
      <protection locked="0"/>
    </xf>
    <xf numFmtId="0" fontId="12" fillId="0" borderId="27" xfId="0" applyNumberFormat="1" applyFont="1" applyBorder="1" applyAlignment="1" applyProtection="1">
      <protection locked="0"/>
    </xf>
    <xf numFmtId="0" fontId="12" fillId="0" borderId="67" xfId="0" applyNumberFormat="1" applyFont="1" applyBorder="1" applyAlignment="1" applyProtection="1">
      <protection locked="0"/>
    </xf>
    <xf numFmtId="0" fontId="12" fillId="0" borderId="61" xfId="0" applyNumberFormat="1" applyFont="1" applyBorder="1" applyAlignment="1" applyProtection="1">
      <protection locked="0"/>
    </xf>
    <xf numFmtId="0" fontId="12" fillId="0" borderId="63" xfId="0" applyNumberFormat="1" applyFont="1" applyBorder="1" applyAlignment="1" applyProtection="1">
      <protection locked="0"/>
    </xf>
    <xf numFmtId="1" fontId="12" fillId="0" borderId="8" xfId="0" applyNumberFormat="1" applyFont="1" applyBorder="1" applyAlignment="1" applyProtection="1">
      <alignment horizontal="center" vertical="center"/>
      <protection locked="0"/>
    </xf>
    <xf numFmtId="1" fontId="5" fillId="0" borderId="39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1" fontId="8" fillId="0" borderId="40" xfId="0" applyNumberFormat="1" applyFont="1" applyBorder="1" applyAlignment="1" applyProtection="1">
      <alignment horizontal="center" vertical="center"/>
      <protection locked="0"/>
    </xf>
    <xf numFmtId="1" fontId="5" fillId="0" borderId="29" xfId="0" applyNumberFormat="1" applyFont="1" applyBorder="1" applyAlignment="1" applyProtection="1">
      <alignment horizontal="center" vertical="center"/>
      <protection locked="0"/>
    </xf>
    <xf numFmtId="1" fontId="5" fillId="0" borderId="40" xfId="0" applyNumberFormat="1" applyFont="1" applyBorder="1" applyAlignment="1" applyProtection="1">
      <alignment horizontal="center" vertical="center"/>
      <protection locked="0"/>
    </xf>
    <xf numFmtId="1" fontId="5" fillId="0" borderId="42" xfId="0" applyNumberFormat="1" applyFont="1" applyBorder="1" applyAlignment="1" applyProtection="1">
      <alignment horizontal="center" vertical="center"/>
      <protection locked="0"/>
    </xf>
    <xf numFmtId="1" fontId="5" fillId="0" borderId="43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6" xfId="0" applyNumberFormat="1" applyFont="1" applyBorder="1" applyAlignment="1">
      <alignment horizontal="left" vertical="top" wrapText="1"/>
    </xf>
    <xf numFmtId="0" fontId="12" fillId="0" borderId="7" xfId="0" applyNumberFormat="1" applyFont="1" applyBorder="1" applyAlignment="1">
      <alignment horizontal="left" vertical="top" wrapText="1"/>
    </xf>
    <xf numFmtId="0" fontId="12" fillId="0" borderId="2" xfId="0" applyNumberFormat="1" applyFont="1" applyBorder="1" applyAlignment="1">
      <alignment horizontal="left" vertical="top" wrapText="1"/>
    </xf>
    <xf numFmtId="0" fontId="16" fillId="5" borderId="46" xfId="0" applyFont="1" applyFill="1" applyBorder="1" applyAlignment="1" applyProtection="1">
      <alignment horizontal="center" vertical="center" wrapText="1"/>
    </xf>
    <xf numFmtId="0" fontId="16" fillId="5" borderId="45" xfId="0" applyFont="1" applyFill="1" applyBorder="1" applyAlignment="1" applyProtection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16" fillId="5" borderId="60" xfId="0" applyFont="1" applyFill="1" applyBorder="1" applyAlignment="1">
      <alignment horizontal="center" vertical="center" wrapText="1"/>
    </xf>
    <xf numFmtId="0" fontId="16" fillId="5" borderId="61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2" fillId="0" borderId="44" xfId="0" applyNumberFormat="1" applyFont="1" applyBorder="1" applyAlignment="1">
      <alignment horizontal="center" vertical="center" wrapText="1"/>
    </xf>
    <xf numFmtId="1" fontId="5" fillId="0" borderId="68" xfId="0" applyNumberFormat="1" applyFont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0" fontId="2" fillId="0" borderId="69" xfId="0" applyNumberFormat="1" applyFont="1" applyBorder="1" applyAlignment="1">
      <alignment horizontal="center" vertical="center" wrapText="1"/>
    </xf>
    <xf numFmtId="0" fontId="18" fillId="0" borderId="44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9"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CC"/>
      <rgbColor rgb="FFC0C0C0"/>
      <rgbColor rgb="FFDD0806"/>
      <rgbColor rgb="FF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8"/>
  <sheetViews>
    <sheetView showGridLines="0" zoomScaleNormal="100" workbookViewId="0">
      <selection activeCell="C14" sqref="C14"/>
    </sheetView>
  </sheetViews>
  <sheetFormatPr baseColWidth="10" defaultColWidth="8.09765625" defaultRowHeight="14.45" customHeight="1" x14ac:dyDescent="0.2"/>
  <cols>
    <col min="1" max="1" width="7.09765625" style="60" customWidth="1"/>
    <col min="2" max="2" width="23.5" style="60" customWidth="1"/>
    <col min="3" max="3" width="21.09765625" style="60" customWidth="1"/>
    <col min="4" max="4" width="12.09765625" style="76" customWidth="1"/>
    <col min="5" max="5" width="12.5" style="76" bestFit="1" customWidth="1"/>
    <col min="6" max="6" width="18.19921875" style="60" customWidth="1"/>
    <col min="7" max="255" width="8.09765625" style="60" customWidth="1"/>
    <col min="256" max="16384" width="8.09765625" style="66"/>
  </cols>
  <sheetData>
    <row r="1" spans="1:6" ht="30" customHeight="1" x14ac:dyDescent="0.4">
      <c r="A1" s="53" t="s">
        <v>19</v>
      </c>
      <c r="D1" s="60"/>
      <c r="E1" s="82" t="s">
        <v>18</v>
      </c>
      <c r="F1" s="158"/>
    </row>
    <row r="2" spans="1:6" ht="17.100000000000001" customHeight="1" x14ac:dyDescent="0.2">
      <c r="A2" s="81" t="s">
        <v>22</v>
      </c>
      <c r="D2" s="60"/>
      <c r="E2" s="83"/>
      <c r="F2" s="158"/>
    </row>
    <row r="3" spans="1:6" ht="17.100000000000001" customHeight="1" x14ac:dyDescent="0.2">
      <c r="D3" s="60"/>
      <c r="E3" s="83"/>
      <c r="F3" s="158"/>
    </row>
    <row r="4" spans="1:6" ht="23.1" customHeight="1" x14ac:dyDescent="0.2">
      <c r="A4" s="57" t="s">
        <v>0</v>
      </c>
      <c r="B4" s="154"/>
      <c r="D4" s="60"/>
      <c r="E4" s="83"/>
      <c r="F4" s="158"/>
    </row>
    <row r="5" spans="1:6" ht="17.45" customHeight="1" x14ac:dyDescent="0.2">
      <c r="D5" s="60"/>
      <c r="E5" s="83"/>
      <c r="F5" s="158"/>
    </row>
    <row r="6" spans="1:6" ht="24" customHeight="1" x14ac:dyDescent="0.2">
      <c r="B6" s="1" t="s">
        <v>1</v>
      </c>
      <c r="C6" s="1" t="s">
        <v>2</v>
      </c>
      <c r="D6" s="4" t="s">
        <v>3</v>
      </c>
      <c r="E6" s="4" t="s">
        <v>4</v>
      </c>
      <c r="F6" s="76"/>
    </row>
    <row r="7" spans="1:6" ht="24.75" customHeight="1" x14ac:dyDescent="0.2">
      <c r="A7" s="2">
        <v>1</v>
      </c>
      <c r="B7" s="148"/>
      <c r="C7" s="148"/>
      <c r="D7" s="149"/>
      <c r="E7" s="150"/>
      <c r="F7" s="155" t="s">
        <v>5</v>
      </c>
    </row>
    <row r="8" spans="1:6" ht="24.75" customHeight="1" x14ac:dyDescent="0.2">
      <c r="A8" s="2">
        <v>2</v>
      </c>
      <c r="B8" s="151"/>
      <c r="C8" s="151"/>
      <c r="D8" s="152"/>
      <c r="E8" s="153"/>
      <c r="F8" s="156"/>
    </row>
    <row r="9" spans="1:6" ht="24.75" customHeight="1" x14ac:dyDescent="0.2">
      <c r="A9" s="2">
        <v>3</v>
      </c>
      <c r="B9" s="151"/>
      <c r="C9" s="151"/>
      <c r="D9" s="152"/>
      <c r="E9" s="153"/>
      <c r="F9" s="156"/>
    </row>
    <row r="10" spans="1:6" ht="24.75" customHeight="1" x14ac:dyDescent="0.2">
      <c r="A10" s="2">
        <v>4</v>
      </c>
      <c r="B10" s="151"/>
      <c r="C10" s="151"/>
      <c r="D10" s="152"/>
      <c r="E10" s="153"/>
      <c r="F10" s="156"/>
    </row>
    <row r="11" spans="1:6" ht="24.75" customHeight="1" x14ac:dyDescent="0.2">
      <c r="A11" s="2">
        <v>5</v>
      </c>
      <c r="B11" s="151"/>
      <c r="C11" s="151"/>
      <c r="D11" s="152"/>
      <c r="E11" s="153"/>
      <c r="F11" s="157"/>
    </row>
    <row r="12" spans="1:6" ht="24.75" customHeight="1" x14ac:dyDescent="0.2">
      <c r="A12" s="2">
        <v>6</v>
      </c>
      <c r="B12" s="151"/>
      <c r="C12" s="151"/>
      <c r="D12" s="152"/>
      <c r="E12" s="153"/>
      <c r="F12" s="76"/>
    </row>
    <row r="13" spans="1:6" ht="24.75" customHeight="1" x14ac:dyDescent="0.2">
      <c r="A13" s="2">
        <v>7</v>
      </c>
      <c r="B13" s="151"/>
      <c r="C13" s="151"/>
      <c r="D13" s="152"/>
      <c r="E13" s="153"/>
      <c r="F13" s="76"/>
    </row>
    <row r="14" spans="1:6" ht="24.75" customHeight="1" x14ac:dyDescent="0.2">
      <c r="A14" s="2">
        <v>8</v>
      </c>
      <c r="B14" s="151"/>
      <c r="C14" s="151"/>
      <c r="D14" s="152"/>
      <c r="E14" s="153"/>
      <c r="F14" s="76"/>
    </row>
    <row r="15" spans="1:6" ht="24.75" customHeight="1" x14ac:dyDescent="0.2">
      <c r="A15" s="2">
        <v>9</v>
      </c>
      <c r="B15" s="151"/>
      <c r="C15" s="151"/>
      <c r="D15" s="152"/>
      <c r="E15" s="153"/>
      <c r="F15" s="76"/>
    </row>
    <row r="16" spans="1:6" ht="24.75" customHeight="1" x14ac:dyDescent="0.2">
      <c r="A16" s="2">
        <v>10</v>
      </c>
      <c r="B16" s="151"/>
      <c r="C16" s="151"/>
      <c r="D16" s="152"/>
      <c r="E16" s="153"/>
      <c r="F16" s="76"/>
    </row>
    <row r="17" spans="1:6" ht="24.6" customHeight="1" x14ac:dyDescent="0.2">
      <c r="A17" s="2">
        <v>11</v>
      </c>
      <c r="B17" s="151"/>
      <c r="C17" s="151"/>
      <c r="D17" s="152"/>
      <c r="E17" s="153"/>
      <c r="F17" s="76"/>
    </row>
    <row r="18" spans="1:6" ht="24.6" customHeight="1" x14ac:dyDescent="0.2">
      <c r="A18" s="2">
        <v>12</v>
      </c>
      <c r="B18" s="151"/>
      <c r="C18" s="151"/>
      <c r="D18" s="152"/>
      <c r="E18" s="153"/>
    </row>
  </sheetData>
  <sheetProtection algorithmName="SHA-512" hashValue="O+/20curz1yidkSGTr2vhGF+Uk3LxE8eoWPMYbxaqPiiyKkx6kKOK42e8QV4VbMtODSqnvukCDTxBC4s1NrU8A==" saltValue="aI38ctV15rYw3+PoV+LXTg==" spinCount="100000" sheet="1" objects="1" scenarios="1" selectLockedCells="1"/>
  <mergeCells count="2">
    <mergeCell ref="F7:F11"/>
    <mergeCell ref="F1:F5"/>
  </mergeCells>
  <printOptions horizontalCentered="1" verticalCentered="1"/>
  <pageMargins left="0" right="0" top="0.39370078740157483" bottom="0.39370078740157483" header="0.51181102362204722" footer="0.5118110236220472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5D734-DFC0-4A01-86CD-A77D5AC3AA6C}">
  <sheetPr>
    <pageSetUpPr fitToPage="1"/>
  </sheetPr>
  <dimension ref="A1:L24"/>
  <sheetViews>
    <sheetView tabSelected="1" workbookViewId="0">
      <selection activeCell="G10" sqref="G10"/>
    </sheetView>
  </sheetViews>
  <sheetFormatPr baseColWidth="10" defaultRowHeight="15" x14ac:dyDescent="0.2"/>
  <cols>
    <col min="1" max="1" width="7.59765625" customWidth="1"/>
    <col min="2" max="2" width="15.5" customWidth="1"/>
    <col min="3" max="3" width="11.69921875" customWidth="1"/>
    <col min="4" max="4" width="5.296875" customWidth="1"/>
    <col min="5" max="5" width="5.3984375" customWidth="1"/>
    <col min="6" max="8" width="10.59765625" customWidth="1"/>
    <col min="9" max="9" width="14.09765625" customWidth="1"/>
    <col min="10" max="10" width="15.59765625" customWidth="1"/>
  </cols>
  <sheetData>
    <row r="1" spans="1:12" ht="30" x14ac:dyDescent="0.4">
      <c r="A1" s="13" t="s">
        <v>26</v>
      </c>
      <c r="B1" s="61"/>
      <c r="C1" s="61"/>
      <c r="D1" s="61"/>
      <c r="E1" s="61"/>
      <c r="F1" s="61"/>
      <c r="G1" s="61"/>
      <c r="H1" s="61"/>
      <c r="I1" s="61"/>
      <c r="J1" s="14" t="str">
        <f>Teammeldung!E1</f>
        <v>U14</v>
      </c>
      <c r="K1" s="15"/>
      <c r="L1" s="15"/>
    </row>
    <row r="2" spans="1:12" ht="15.6" customHeight="1" x14ac:dyDescent="0.25">
      <c r="A2" s="61"/>
      <c r="B2" s="16" t="s">
        <v>36</v>
      </c>
      <c r="C2" s="61"/>
      <c r="D2" s="61"/>
      <c r="E2" s="61"/>
      <c r="F2" s="61"/>
      <c r="G2" s="61"/>
      <c r="H2" s="61"/>
      <c r="I2" s="61"/>
      <c r="J2" s="61"/>
      <c r="K2" s="15"/>
      <c r="L2" s="15"/>
    </row>
    <row r="3" spans="1:12" ht="15.6" customHeight="1" x14ac:dyDescent="0.2">
      <c r="A3" s="61"/>
      <c r="B3" s="61"/>
      <c r="C3" s="61"/>
      <c r="D3" s="61"/>
      <c r="E3" s="61"/>
      <c r="F3" s="61"/>
      <c r="G3" s="61"/>
      <c r="H3" s="61"/>
      <c r="I3" s="62"/>
      <c r="J3" s="61"/>
      <c r="K3" s="15"/>
      <c r="L3" s="15"/>
    </row>
    <row r="4" spans="1:12" ht="30" customHeight="1" thickBot="1" x14ac:dyDescent="0.3">
      <c r="A4" s="58" t="s">
        <v>0</v>
      </c>
      <c r="B4" s="59">
        <f>Teammeldung!B4</f>
        <v>0</v>
      </c>
      <c r="C4" s="61"/>
      <c r="D4" s="61"/>
      <c r="E4" s="61"/>
      <c r="F4" s="61"/>
      <c r="G4" s="61"/>
      <c r="H4" s="61"/>
      <c r="I4" s="28"/>
      <c r="J4" s="29"/>
      <c r="K4" s="19"/>
      <c r="L4" s="15"/>
    </row>
    <row r="5" spans="1:12" ht="21" customHeight="1" thickBot="1" x14ac:dyDescent="0.25">
      <c r="A5" s="62"/>
      <c r="B5" s="62"/>
      <c r="C5" s="62"/>
      <c r="D5" s="62"/>
      <c r="E5" s="62"/>
      <c r="F5" s="62"/>
      <c r="G5" s="62"/>
      <c r="H5" s="62"/>
      <c r="I5" s="167" t="s">
        <v>46</v>
      </c>
      <c r="J5" s="165" t="s">
        <v>43</v>
      </c>
      <c r="K5" s="19"/>
      <c r="L5" s="15"/>
    </row>
    <row r="6" spans="1:12" ht="45.95" customHeight="1" thickBot="1" x14ac:dyDescent="0.25">
      <c r="A6" s="3" t="s">
        <v>6</v>
      </c>
      <c r="B6" s="24" t="s">
        <v>1</v>
      </c>
      <c r="C6" s="24" t="s">
        <v>2</v>
      </c>
      <c r="D6" s="3" t="s">
        <v>7</v>
      </c>
      <c r="E6" s="3" t="s">
        <v>8</v>
      </c>
      <c r="F6" s="5" t="s">
        <v>11</v>
      </c>
      <c r="G6" s="5" t="s">
        <v>12</v>
      </c>
      <c r="H6" s="5" t="s">
        <v>13</v>
      </c>
      <c r="I6" s="170"/>
      <c r="J6" s="166"/>
      <c r="K6" s="19"/>
      <c r="L6" s="15"/>
    </row>
    <row r="7" spans="1:12" ht="24.95" customHeight="1" x14ac:dyDescent="0.2">
      <c r="A7" s="36">
        <v>1</v>
      </c>
      <c r="B7" s="38" t="str">
        <f>IF(Teammeldung!B7="","",Teammeldung!B7)</f>
        <v/>
      </c>
      <c r="C7" s="34" t="str">
        <f>IF(Teammeldung!C7="","",Teammeldung!C7)</f>
        <v/>
      </c>
      <c r="D7" s="35" t="str">
        <f>IF(Teammeldung!D7&gt;0,Teammeldung!D7-2000,"")</f>
        <v/>
      </c>
      <c r="E7" s="39" t="str">
        <f>IF(Teammeldung!E7="","",Teammeldung!E7)</f>
        <v/>
      </c>
      <c r="F7" s="140"/>
      <c r="G7" s="141"/>
      <c r="H7" s="168"/>
      <c r="I7" s="122">
        <f>SUM(F7:H7)-MIN(F7:H7)</f>
        <v>0</v>
      </c>
      <c r="J7" s="145"/>
      <c r="K7" s="19"/>
      <c r="L7" s="15"/>
    </row>
    <row r="8" spans="1:12" ht="24.95" customHeight="1" x14ac:dyDescent="0.2">
      <c r="A8" s="37">
        <v>2</v>
      </c>
      <c r="B8" s="40" t="str">
        <f>IF(Teammeldung!B8="","",Teammeldung!B8)</f>
        <v/>
      </c>
      <c r="C8" s="25" t="str">
        <f>IF(Teammeldung!C8="","",Teammeldung!C8)</f>
        <v/>
      </c>
      <c r="D8" s="26" t="str">
        <f>IF(Teammeldung!D8&gt;0,Teammeldung!D8-2000,"")</f>
        <v/>
      </c>
      <c r="E8" s="41" t="str">
        <f>IF(Teammeldung!E8="","",Teammeldung!E8)</f>
        <v/>
      </c>
      <c r="F8" s="142"/>
      <c r="G8" s="143"/>
      <c r="H8" s="169"/>
      <c r="I8" s="123">
        <f t="shared" ref="I8:I18" si="0">SUM(F8:H8)-MIN(F8:H8)</f>
        <v>0</v>
      </c>
      <c r="J8" s="146"/>
      <c r="K8" s="19"/>
      <c r="L8" s="31"/>
    </row>
    <row r="9" spans="1:12" ht="24.95" customHeight="1" x14ac:dyDescent="0.2">
      <c r="A9" s="37">
        <v>3</v>
      </c>
      <c r="B9" s="40" t="str">
        <f>IF(Teammeldung!B9="","",Teammeldung!B9)</f>
        <v/>
      </c>
      <c r="C9" s="25" t="str">
        <f>IF(Teammeldung!C9="","",Teammeldung!C9)</f>
        <v/>
      </c>
      <c r="D9" s="26" t="str">
        <f>IF(Teammeldung!D9&gt;0,Teammeldung!D9-2000,"")</f>
        <v/>
      </c>
      <c r="E9" s="41" t="str">
        <f>IF(Teammeldung!E9="","",Teammeldung!E9)</f>
        <v/>
      </c>
      <c r="F9" s="144"/>
      <c r="G9" s="143"/>
      <c r="H9" s="169"/>
      <c r="I9" s="123">
        <f t="shared" si="0"/>
        <v>0</v>
      </c>
      <c r="J9" s="146"/>
      <c r="K9" s="30"/>
      <c r="L9" s="42"/>
    </row>
    <row r="10" spans="1:12" ht="24.95" customHeight="1" x14ac:dyDescent="0.2">
      <c r="A10" s="37">
        <v>4</v>
      </c>
      <c r="B10" s="40" t="str">
        <f>IF(Teammeldung!B10="","",Teammeldung!B10)</f>
        <v/>
      </c>
      <c r="C10" s="25" t="str">
        <f>IF(Teammeldung!C10="","",Teammeldung!C10)</f>
        <v/>
      </c>
      <c r="D10" s="26" t="str">
        <f>IF(Teammeldung!D10&gt;0,Teammeldung!D10-2000,"")</f>
        <v/>
      </c>
      <c r="E10" s="41" t="str">
        <f>IF(Teammeldung!E10="","",Teammeldung!E10)</f>
        <v/>
      </c>
      <c r="F10" s="144"/>
      <c r="G10" s="143"/>
      <c r="H10" s="169"/>
      <c r="I10" s="123">
        <f t="shared" si="0"/>
        <v>0</v>
      </c>
      <c r="J10" s="146"/>
      <c r="K10" s="19"/>
      <c r="L10" s="18"/>
    </row>
    <row r="11" spans="1:12" ht="24.95" customHeight="1" x14ac:dyDescent="0.2">
      <c r="A11" s="37">
        <v>5</v>
      </c>
      <c r="B11" s="40" t="str">
        <f>IF(Teammeldung!B11="","",Teammeldung!B11)</f>
        <v/>
      </c>
      <c r="C11" s="25" t="str">
        <f>IF(Teammeldung!C11="","",Teammeldung!C11)</f>
        <v/>
      </c>
      <c r="D11" s="26" t="str">
        <f>IF(Teammeldung!D11&gt;0,Teammeldung!D11-2000,"")</f>
        <v/>
      </c>
      <c r="E11" s="41" t="str">
        <f>IF(Teammeldung!E11="","",Teammeldung!E11)</f>
        <v/>
      </c>
      <c r="F11" s="144"/>
      <c r="G11" s="143"/>
      <c r="H11" s="169"/>
      <c r="I11" s="123">
        <f t="shared" si="0"/>
        <v>0</v>
      </c>
      <c r="J11" s="146"/>
      <c r="K11" s="19"/>
      <c r="L11" s="15"/>
    </row>
    <row r="12" spans="1:12" ht="24.95" customHeight="1" x14ac:dyDescent="0.2">
      <c r="A12" s="37">
        <v>6</v>
      </c>
      <c r="B12" s="40" t="str">
        <f>IF(Teammeldung!B12="","",Teammeldung!B12)</f>
        <v/>
      </c>
      <c r="C12" s="25" t="str">
        <f>IF(Teammeldung!C12="","",Teammeldung!C12)</f>
        <v/>
      </c>
      <c r="D12" s="26" t="str">
        <f>IF(Teammeldung!D12&gt;0,Teammeldung!D12-2000,"")</f>
        <v/>
      </c>
      <c r="E12" s="41" t="str">
        <f>IF(Teammeldung!E12="","",Teammeldung!E12)</f>
        <v/>
      </c>
      <c r="F12" s="144"/>
      <c r="G12" s="143"/>
      <c r="H12" s="169"/>
      <c r="I12" s="123">
        <f t="shared" si="0"/>
        <v>0</v>
      </c>
      <c r="J12" s="146"/>
      <c r="K12" s="19"/>
      <c r="L12" s="15"/>
    </row>
    <row r="13" spans="1:12" ht="24.95" customHeight="1" x14ac:dyDescent="0.2">
      <c r="A13" s="37">
        <v>7</v>
      </c>
      <c r="B13" s="40" t="str">
        <f>IF(Teammeldung!B13="","",Teammeldung!B13)</f>
        <v/>
      </c>
      <c r="C13" s="25" t="str">
        <f>IF(Teammeldung!C13="","",Teammeldung!C13)</f>
        <v/>
      </c>
      <c r="D13" s="26" t="str">
        <f>IF(Teammeldung!D13&gt;0,Teammeldung!D13-2000,"")</f>
        <v/>
      </c>
      <c r="E13" s="41" t="str">
        <f>IF(Teammeldung!E13="","",Teammeldung!E13)</f>
        <v/>
      </c>
      <c r="F13" s="144"/>
      <c r="G13" s="143"/>
      <c r="H13" s="169"/>
      <c r="I13" s="123">
        <f t="shared" si="0"/>
        <v>0</v>
      </c>
      <c r="J13" s="146"/>
      <c r="K13" s="19"/>
      <c r="L13" s="15"/>
    </row>
    <row r="14" spans="1:12" ht="24.95" customHeight="1" x14ac:dyDescent="0.2">
      <c r="A14" s="37">
        <v>8</v>
      </c>
      <c r="B14" s="40" t="str">
        <f>IF(Teammeldung!B14="","",Teammeldung!B14)</f>
        <v/>
      </c>
      <c r="C14" s="25" t="str">
        <f>IF(Teammeldung!C14="","",Teammeldung!C14)</f>
        <v/>
      </c>
      <c r="D14" s="26" t="str">
        <f>IF(Teammeldung!D14&gt;0,Teammeldung!D14-2000,"")</f>
        <v/>
      </c>
      <c r="E14" s="41" t="str">
        <f>IF(Teammeldung!E14="","",Teammeldung!E14)</f>
        <v/>
      </c>
      <c r="F14" s="144"/>
      <c r="G14" s="143"/>
      <c r="H14" s="169"/>
      <c r="I14" s="123">
        <f t="shared" si="0"/>
        <v>0</v>
      </c>
      <c r="J14" s="146"/>
      <c r="K14" s="19"/>
      <c r="L14" s="15"/>
    </row>
    <row r="15" spans="1:12" ht="24.95" customHeight="1" x14ac:dyDescent="0.2">
      <c r="A15" s="37">
        <v>9</v>
      </c>
      <c r="B15" s="40" t="str">
        <f>IF(Teammeldung!B15="","",Teammeldung!B15)</f>
        <v/>
      </c>
      <c r="C15" s="25" t="str">
        <f>IF(Teammeldung!C15="","",Teammeldung!C15)</f>
        <v/>
      </c>
      <c r="D15" s="26" t="str">
        <f>IF(Teammeldung!D15&gt;0,Teammeldung!D15-2000,"")</f>
        <v/>
      </c>
      <c r="E15" s="41" t="str">
        <f>IF(Teammeldung!E15="","",Teammeldung!E15)</f>
        <v/>
      </c>
      <c r="F15" s="144"/>
      <c r="G15" s="143"/>
      <c r="H15" s="169"/>
      <c r="I15" s="123">
        <f t="shared" si="0"/>
        <v>0</v>
      </c>
      <c r="J15" s="146"/>
      <c r="K15" s="19"/>
      <c r="L15" s="15"/>
    </row>
    <row r="16" spans="1:12" ht="24.95" customHeight="1" x14ac:dyDescent="0.2">
      <c r="A16" s="37">
        <v>10</v>
      </c>
      <c r="B16" s="40" t="str">
        <f>IF(Teammeldung!B16="","",Teammeldung!B16)</f>
        <v/>
      </c>
      <c r="C16" s="25" t="str">
        <f>IF(Teammeldung!C16="","",Teammeldung!C16)</f>
        <v/>
      </c>
      <c r="D16" s="26" t="str">
        <f>IF(Teammeldung!D16&gt;0,Teammeldung!D16-2000,"")</f>
        <v/>
      </c>
      <c r="E16" s="41" t="str">
        <f>IF(Teammeldung!E16="","",Teammeldung!E16)</f>
        <v/>
      </c>
      <c r="F16" s="144"/>
      <c r="G16" s="143"/>
      <c r="H16" s="169"/>
      <c r="I16" s="123">
        <f t="shared" si="0"/>
        <v>0</v>
      </c>
      <c r="J16" s="146"/>
      <c r="K16" s="19"/>
      <c r="L16" s="15"/>
    </row>
    <row r="17" spans="1:12" ht="24.95" customHeight="1" x14ac:dyDescent="0.2">
      <c r="A17" s="37">
        <v>11</v>
      </c>
      <c r="B17" s="40" t="str">
        <f>IF(Teammeldung!B17="","",Teammeldung!B17)</f>
        <v/>
      </c>
      <c r="C17" s="25" t="str">
        <f>IF(Teammeldung!C17="","",Teammeldung!C17)</f>
        <v/>
      </c>
      <c r="D17" s="26" t="str">
        <f>IF(Teammeldung!D17&gt;0,Teammeldung!D17-2000,"")</f>
        <v/>
      </c>
      <c r="E17" s="41" t="str">
        <f>IF(Teammeldung!E17="","",Teammeldung!E17)</f>
        <v/>
      </c>
      <c r="F17" s="144"/>
      <c r="G17" s="143"/>
      <c r="H17" s="169"/>
      <c r="I17" s="123">
        <f t="shared" si="0"/>
        <v>0</v>
      </c>
      <c r="J17" s="146"/>
      <c r="K17" s="19"/>
      <c r="L17" s="15"/>
    </row>
    <row r="18" spans="1:12" ht="24.95" customHeight="1" x14ac:dyDescent="0.2">
      <c r="A18" s="37">
        <v>12</v>
      </c>
      <c r="B18" s="40" t="str">
        <f>IF(Teammeldung!B18="","",Teammeldung!B18)</f>
        <v/>
      </c>
      <c r="C18" s="25" t="str">
        <f>IF(Teammeldung!C18="","",Teammeldung!C18)</f>
        <v/>
      </c>
      <c r="D18" s="26" t="str">
        <f>IF(Teammeldung!D18&gt;0,Teammeldung!D18-2000,"")</f>
        <v/>
      </c>
      <c r="E18" s="41" t="str">
        <f>IF(Teammeldung!E18="","",Teammeldung!E18)</f>
        <v/>
      </c>
      <c r="F18" s="144"/>
      <c r="G18" s="143"/>
      <c r="H18" s="169"/>
      <c r="I18" s="123">
        <f t="shared" si="0"/>
        <v>0</v>
      </c>
      <c r="J18" s="146"/>
      <c r="K18" s="19"/>
      <c r="L18" s="15"/>
    </row>
    <row r="19" spans="1:12" ht="30" customHeight="1" thickBot="1" x14ac:dyDescent="0.25">
      <c r="A19" s="64"/>
      <c r="B19" s="64"/>
      <c r="C19" s="64"/>
      <c r="D19" s="64"/>
      <c r="E19" s="64"/>
      <c r="F19" s="64"/>
      <c r="G19" s="64"/>
      <c r="H19" s="64"/>
      <c r="I19" s="27" t="s">
        <v>9</v>
      </c>
      <c r="J19" s="147"/>
      <c r="K19" s="19"/>
      <c r="L19" s="15"/>
    </row>
    <row r="20" spans="1:12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8"/>
      <c r="K20" s="15"/>
      <c r="L20" s="15"/>
    </row>
    <row r="21" spans="1:12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</sheetData>
  <sheetProtection algorithmName="SHA-512" hashValue="R92POlGZ25HT9r+rziTrSUYbq+33ZwyoDx8sxyWduLiBFitJO6n4rzLM+9pNGqsVRcgw6Wa78hHt+qe3EpYC3Q==" saltValue="WKFLNJkw/zXN68uRJtV/wg==" spinCount="100000" sheet="1" objects="1" scenarios="1" selectLockedCells="1"/>
  <mergeCells count="2">
    <mergeCell ref="I5:I6"/>
    <mergeCell ref="J5:J6"/>
  </mergeCells>
  <conditionalFormatting sqref="I7:I18">
    <cfRule type="cellIs" dxfId="1" priority="1" operator="equal">
      <formula>0</formula>
    </cfRule>
  </conditionalFormatting>
  <pageMargins left="0" right="0" top="0.75" bottom="0.75" header="0.3" footer="0.3"/>
  <pageSetup paperSize="9" scale="93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8DA3D-D686-4383-A6E2-AAC0840D4BEC}">
  <sheetPr>
    <pageSetUpPr fitToPage="1"/>
  </sheetPr>
  <dimension ref="A1:K24"/>
  <sheetViews>
    <sheetView zoomScaleNormal="100" workbookViewId="0">
      <selection activeCell="G13" sqref="G13"/>
    </sheetView>
  </sheetViews>
  <sheetFormatPr baseColWidth="10" defaultRowHeight="15" x14ac:dyDescent="0.2"/>
  <cols>
    <col min="1" max="1" width="7.59765625" customWidth="1"/>
    <col min="2" max="2" width="15.5" customWidth="1"/>
    <col min="3" max="3" width="11.69921875" customWidth="1"/>
    <col min="4" max="4" width="5.8984375" bestFit="1" customWidth="1"/>
    <col min="5" max="5" width="5.3984375" customWidth="1"/>
    <col min="9" max="9" width="15.59765625" customWidth="1"/>
  </cols>
  <sheetData>
    <row r="1" spans="1:11" ht="30" x14ac:dyDescent="0.4">
      <c r="A1" s="102" t="s">
        <v>32</v>
      </c>
      <c r="B1" s="103"/>
      <c r="C1" s="103"/>
      <c r="D1" s="103"/>
      <c r="E1" s="103"/>
      <c r="F1" s="103"/>
      <c r="G1" s="103"/>
      <c r="H1" s="103"/>
      <c r="I1" s="104" t="str">
        <f>Teammeldung!E1</f>
        <v>U14</v>
      </c>
      <c r="J1" s="86"/>
      <c r="K1" s="86"/>
    </row>
    <row r="2" spans="1:11" ht="15.6" customHeight="1" x14ac:dyDescent="0.25">
      <c r="A2" s="103"/>
      <c r="B2" s="105" t="s">
        <v>33</v>
      </c>
      <c r="C2" s="103"/>
      <c r="D2" s="103"/>
      <c r="E2" s="103"/>
      <c r="F2" s="103"/>
      <c r="G2" s="103"/>
      <c r="H2" s="103"/>
      <c r="I2" s="103"/>
      <c r="J2" s="86"/>
      <c r="K2" s="86"/>
    </row>
    <row r="3" spans="1:11" x14ac:dyDescent="0.2">
      <c r="A3" s="103"/>
      <c r="B3" s="103"/>
      <c r="C3" s="103"/>
      <c r="D3" s="103"/>
      <c r="E3" s="103"/>
      <c r="F3" s="103"/>
      <c r="G3" s="103"/>
      <c r="H3" s="103"/>
      <c r="I3" s="103"/>
      <c r="J3" s="86"/>
      <c r="K3" s="86"/>
    </row>
    <row r="4" spans="1:11" ht="30" customHeight="1" thickBot="1" x14ac:dyDescent="0.25">
      <c r="A4" s="106" t="s">
        <v>0</v>
      </c>
      <c r="B4" s="107">
        <f>Teammeldung!B4</f>
        <v>0</v>
      </c>
      <c r="C4" s="103"/>
      <c r="D4" s="103"/>
      <c r="E4" s="103"/>
      <c r="F4" s="103"/>
      <c r="G4" s="103"/>
      <c r="H4" s="103"/>
      <c r="I4" s="108"/>
      <c r="J4" s="86"/>
      <c r="K4" s="86"/>
    </row>
    <row r="5" spans="1:11" ht="21" customHeight="1" thickBot="1" x14ac:dyDescent="0.25">
      <c r="A5" s="109"/>
      <c r="B5" s="109"/>
      <c r="C5" s="109"/>
      <c r="D5" s="109"/>
      <c r="E5" s="109"/>
      <c r="F5" s="109"/>
      <c r="G5" s="109"/>
      <c r="H5" s="110"/>
      <c r="I5" s="159" t="s">
        <v>43</v>
      </c>
      <c r="J5" s="88"/>
      <c r="K5" s="86"/>
    </row>
    <row r="6" spans="1:11" ht="47.1" customHeight="1" thickBot="1" x14ac:dyDescent="0.25">
      <c r="A6" s="111" t="s">
        <v>6</v>
      </c>
      <c r="B6" s="112" t="s">
        <v>1</v>
      </c>
      <c r="C6" s="112" t="s">
        <v>2</v>
      </c>
      <c r="D6" s="113" t="s">
        <v>7</v>
      </c>
      <c r="E6" s="113" t="s">
        <v>8</v>
      </c>
      <c r="F6" s="114" t="s">
        <v>14</v>
      </c>
      <c r="G6" s="114" t="s">
        <v>15</v>
      </c>
      <c r="H6" s="115" t="s">
        <v>16</v>
      </c>
      <c r="I6" s="160"/>
      <c r="J6" s="88"/>
      <c r="K6" s="86"/>
    </row>
    <row r="7" spans="1:11" ht="24.95" customHeight="1" x14ac:dyDescent="0.2">
      <c r="A7" s="92">
        <v>1</v>
      </c>
      <c r="B7" s="93" t="str">
        <f>IF(Teammeldung!B7="","",Teammeldung!B7)</f>
        <v/>
      </c>
      <c r="C7" s="94" t="str">
        <f>IF(Teammeldung!C7="","",Teammeldung!C7)</f>
        <v/>
      </c>
      <c r="D7" s="95" t="str">
        <f>IF(Teammeldung!D7&gt;0,Teammeldung!D7-2000,"")</f>
        <v/>
      </c>
      <c r="E7" s="96" t="str">
        <f>IF(Teammeldung!E7="","",Teammeldung!E7)</f>
        <v/>
      </c>
      <c r="F7" s="116"/>
      <c r="G7" s="117"/>
      <c r="H7" s="122">
        <f>MIN(F7:G7)</f>
        <v>0</v>
      </c>
      <c r="I7" s="118"/>
      <c r="J7" s="88"/>
      <c r="K7" s="86"/>
    </row>
    <row r="8" spans="1:11" ht="24.95" customHeight="1" x14ac:dyDescent="0.2">
      <c r="A8" s="97">
        <v>2</v>
      </c>
      <c r="B8" s="98" t="str">
        <f>IF(Teammeldung!B8="","",Teammeldung!B8)</f>
        <v/>
      </c>
      <c r="C8" s="99" t="str">
        <f>IF(Teammeldung!C8="","",Teammeldung!C8)</f>
        <v/>
      </c>
      <c r="D8" s="100" t="str">
        <f>IF(Teammeldung!D8&gt;0,Teammeldung!D8-2000,"")</f>
        <v/>
      </c>
      <c r="E8" s="101" t="str">
        <f>IF(Teammeldung!E8="","",Teammeldung!E8)</f>
        <v/>
      </c>
      <c r="F8" s="119"/>
      <c r="G8" s="120"/>
      <c r="H8" s="123">
        <f t="shared" ref="H8:H18" si="0">MIN(F8:G8)</f>
        <v>0</v>
      </c>
      <c r="I8" s="118"/>
      <c r="J8" s="88"/>
      <c r="K8" s="86"/>
    </row>
    <row r="9" spans="1:11" ht="24.95" customHeight="1" x14ac:dyDescent="0.2">
      <c r="A9" s="97">
        <v>3</v>
      </c>
      <c r="B9" s="98" t="str">
        <f>IF(Teammeldung!B9="","",Teammeldung!B9)</f>
        <v/>
      </c>
      <c r="C9" s="99" t="str">
        <f>IF(Teammeldung!C9="","",Teammeldung!C9)</f>
        <v/>
      </c>
      <c r="D9" s="100" t="str">
        <f>IF(Teammeldung!D9&gt;0,Teammeldung!D9-2000,"")</f>
        <v/>
      </c>
      <c r="E9" s="101" t="str">
        <f>IF(Teammeldung!E9="","",Teammeldung!E9)</f>
        <v/>
      </c>
      <c r="F9" s="119"/>
      <c r="G9" s="120"/>
      <c r="H9" s="123">
        <f t="shared" si="0"/>
        <v>0</v>
      </c>
      <c r="I9" s="118"/>
      <c r="J9" s="88"/>
      <c r="K9" s="86"/>
    </row>
    <row r="10" spans="1:11" ht="24.95" customHeight="1" x14ac:dyDescent="0.2">
      <c r="A10" s="97">
        <v>4</v>
      </c>
      <c r="B10" s="98" t="str">
        <f>IF(Teammeldung!B10="","",Teammeldung!B10)</f>
        <v/>
      </c>
      <c r="C10" s="99" t="str">
        <f>IF(Teammeldung!C10="","",Teammeldung!C10)</f>
        <v/>
      </c>
      <c r="D10" s="100" t="str">
        <f>IF(Teammeldung!D10&gt;0,Teammeldung!D10-2000,"")</f>
        <v/>
      </c>
      <c r="E10" s="101" t="str">
        <f>IF(Teammeldung!E10="","",Teammeldung!E10)</f>
        <v/>
      </c>
      <c r="F10" s="119"/>
      <c r="G10" s="120"/>
      <c r="H10" s="123">
        <f t="shared" si="0"/>
        <v>0</v>
      </c>
      <c r="I10" s="118"/>
      <c r="J10" s="88"/>
      <c r="K10" s="86"/>
    </row>
    <row r="11" spans="1:11" ht="24.95" customHeight="1" x14ac:dyDescent="0.2">
      <c r="A11" s="97">
        <v>5</v>
      </c>
      <c r="B11" s="98" t="str">
        <f>IF(Teammeldung!B11="","",Teammeldung!B11)</f>
        <v/>
      </c>
      <c r="C11" s="99" t="str">
        <f>IF(Teammeldung!C11="","",Teammeldung!C11)</f>
        <v/>
      </c>
      <c r="D11" s="100" t="str">
        <f>IF(Teammeldung!D11&gt;0,Teammeldung!D11-2000,"")</f>
        <v/>
      </c>
      <c r="E11" s="101" t="str">
        <f>IF(Teammeldung!E11="","",Teammeldung!E11)</f>
        <v/>
      </c>
      <c r="F11" s="119"/>
      <c r="G11" s="120"/>
      <c r="H11" s="123">
        <f t="shared" si="0"/>
        <v>0</v>
      </c>
      <c r="I11" s="118"/>
      <c r="J11" s="88"/>
      <c r="K11" s="86"/>
    </row>
    <row r="12" spans="1:11" ht="24.95" customHeight="1" x14ac:dyDescent="0.2">
      <c r="A12" s="97">
        <v>6</v>
      </c>
      <c r="B12" s="98" t="str">
        <f>IF(Teammeldung!B12="","",Teammeldung!B12)</f>
        <v/>
      </c>
      <c r="C12" s="99" t="str">
        <f>IF(Teammeldung!C12="","",Teammeldung!C12)</f>
        <v/>
      </c>
      <c r="D12" s="100" t="str">
        <f>IF(Teammeldung!D12&gt;0,Teammeldung!D12-2000,"")</f>
        <v/>
      </c>
      <c r="E12" s="101" t="str">
        <f>IF(Teammeldung!E12="","",Teammeldung!E12)</f>
        <v/>
      </c>
      <c r="F12" s="119"/>
      <c r="G12" s="120"/>
      <c r="H12" s="123">
        <f t="shared" si="0"/>
        <v>0</v>
      </c>
      <c r="I12" s="118"/>
      <c r="J12" s="88"/>
      <c r="K12" s="86"/>
    </row>
    <row r="13" spans="1:11" ht="24.95" customHeight="1" x14ac:dyDescent="0.2">
      <c r="A13" s="97">
        <v>7</v>
      </c>
      <c r="B13" s="98" t="str">
        <f>IF(Teammeldung!B13="","",Teammeldung!B13)</f>
        <v/>
      </c>
      <c r="C13" s="99" t="str">
        <f>IF(Teammeldung!C13="","",Teammeldung!C13)</f>
        <v/>
      </c>
      <c r="D13" s="100" t="str">
        <f>IF(Teammeldung!D13&gt;0,Teammeldung!D13-2000,"")</f>
        <v/>
      </c>
      <c r="E13" s="101" t="str">
        <f>IF(Teammeldung!E13="","",Teammeldung!E13)</f>
        <v/>
      </c>
      <c r="F13" s="119"/>
      <c r="G13" s="120"/>
      <c r="H13" s="123">
        <f t="shared" si="0"/>
        <v>0</v>
      </c>
      <c r="I13" s="118"/>
      <c r="J13" s="88"/>
      <c r="K13" s="86"/>
    </row>
    <row r="14" spans="1:11" ht="24.95" customHeight="1" x14ac:dyDescent="0.2">
      <c r="A14" s="97">
        <v>8</v>
      </c>
      <c r="B14" s="98" t="str">
        <f>IF(Teammeldung!B14="","",Teammeldung!B14)</f>
        <v/>
      </c>
      <c r="C14" s="99" t="str">
        <f>IF(Teammeldung!C14="","",Teammeldung!C14)</f>
        <v/>
      </c>
      <c r="D14" s="100" t="str">
        <f>IF(Teammeldung!D14&gt;0,Teammeldung!D14-2000,"")</f>
        <v/>
      </c>
      <c r="E14" s="101" t="str">
        <f>IF(Teammeldung!E14="","",Teammeldung!E14)</f>
        <v/>
      </c>
      <c r="F14" s="119"/>
      <c r="G14" s="120"/>
      <c r="H14" s="123">
        <f t="shared" si="0"/>
        <v>0</v>
      </c>
      <c r="I14" s="118"/>
      <c r="J14" s="88"/>
      <c r="K14" s="86"/>
    </row>
    <row r="15" spans="1:11" ht="24.95" customHeight="1" x14ac:dyDescent="0.2">
      <c r="A15" s="97">
        <v>9</v>
      </c>
      <c r="B15" s="98" t="str">
        <f>IF(Teammeldung!B15="","",Teammeldung!B15)</f>
        <v/>
      </c>
      <c r="C15" s="99" t="str">
        <f>IF(Teammeldung!C15="","",Teammeldung!C15)</f>
        <v/>
      </c>
      <c r="D15" s="100" t="str">
        <f>IF(Teammeldung!D15&gt;0,Teammeldung!D15-2000,"")</f>
        <v/>
      </c>
      <c r="E15" s="101" t="str">
        <f>IF(Teammeldung!E15="","",Teammeldung!E15)</f>
        <v/>
      </c>
      <c r="F15" s="119"/>
      <c r="G15" s="120"/>
      <c r="H15" s="123">
        <f t="shared" si="0"/>
        <v>0</v>
      </c>
      <c r="I15" s="118"/>
      <c r="J15" s="88"/>
      <c r="K15" s="86"/>
    </row>
    <row r="16" spans="1:11" ht="24.95" customHeight="1" x14ac:dyDescent="0.2">
      <c r="A16" s="97">
        <v>10</v>
      </c>
      <c r="B16" s="98" t="str">
        <f>IF(Teammeldung!B16="","",Teammeldung!B16)</f>
        <v/>
      </c>
      <c r="C16" s="99" t="str">
        <f>IF(Teammeldung!C16="","",Teammeldung!C16)</f>
        <v/>
      </c>
      <c r="D16" s="100" t="str">
        <f>IF(Teammeldung!D16&gt;0,Teammeldung!D16-2000,"")</f>
        <v/>
      </c>
      <c r="E16" s="101" t="str">
        <f>IF(Teammeldung!E16="","",Teammeldung!E16)</f>
        <v/>
      </c>
      <c r="F16" s="119"/>
      <c r="G16" s="120"/>
      <c r="H16" s="123">
        <f t="shared" si="0"/>
        <v>0</v>
      </c>
      <c r="I16" s="118"/>
      <c r="J16" s="88"/>
      <c r="K16" s="86"/>
    </row>
    <row r="17" spans="1:11" ht="24.95" customHeight="1" x14ac:dyDescent="0.2">
      <c r="A17" s="97">
        <v>11</v>
      </c>
      <c r="B17" s="98" t="str">
        <f>IF(Teammeldung!B17="","",Teammeldung!B17)</f>
        <v/>
      </c>
      <c r="C17" s="99" t="str">
        <f>IF(Teammeldung!C17="","",Teammeldung!C17)</f>
        <v/>
      </c>
      <c r="D17" s="100" t="str">
        <f>IF(Teammeldung!D17&gt;0,Teammeldung!D17-2000,"")</f>
        <v/>
      </c>
      <c r="E17" s="101" t="str">
        <f>IF(Teammeldung!E17="","",Teammeldung!E17)</f>
        <v/>
      </c>
      <c r="F17" s="119"/>
      <c r="G17" s="120"/>
      <c r="H17" s="123">
        <f t="shared" si="0"/>
        <v>0</v>
      </c>
      <c r="I17" s="118"/>
      <c r="J17" s="88"/>
      <c r="K17" s="86"/>
    </row>
    <row r="18" spans="1:11" ht="24.95" customHeight="1" thickBot="1" x14ac:dyDescent="0.25">
      <c r="A18" s="97">
        <v>12</v>
      </c>
      <c r="B18" s="98" t="str">
        <f>IF(Teammeldung!B18="","",Teammeldung!B18)</f>
        <v/>
      </c>
      <c r="C18" s="99" t="str">
        <f>IF(Teammeldung!C18="","",Teammeldung!C18)</f>
        <v/>
      </c>
      <c r="D18" s="100" t="str">
        <f>IF(Teammeldung!D18&gt;0,Teammeldung!D18-2000,"")</f>
        <v/>
      </c>
      <c r="E18" s="101" t="str">
        <f>IF(Teammeldung!E18="","",Teammeldung!E18)</f>
        <v/>
      </c>
      <c r="F18" s="119"/>
      <c r="G18" s="120"/>
      <c r="H18" s="124">
        <f t="shared" si="0"/>
        <v>0</v>
      </c>
      <c r="I18" s="118"/>
      <c r="J18" s="88"/>
      <c r="K18" s="86"/>
    </row>
    <row r="19" spans="1:11" ht="30" customHeight="1" thickBot="1" x14ac:dyDescent="0.25">
      <c r="A19" s="89"/>
      <c r="B19" s="89"/>
      <c r="C19" s="89"/>
      <c r="D19" s="90"/>
      <c r="E19" s="89"/>
      <c r="F19" s="89"/>
      <c r="G19" s="89"/>
      <c r="H19" s="91" t="s">
        <v>10</v>
      </c>
      <c r="I19" s="121"/>
      <c r="J19" s="88"/>
      <c r="K19" s="86"/>
    </row>
    <row r="20" spans="1:11" x14ac:dyDescent="0.2">
      <c r="A20" s="86"/>
      <c r="B20" s="86"/>
      <c r="C20" s="86"/>
      <c r="D20" s="86"/>
      <c r="E20" s="86"/>
      <c r="F20" s="86"/>
      <c r="G20" s="86"/>
      <c r="H20" s="86"/>
      <c r="I20" s="87"/>
      <c r="J20" s="86"/>
      <c r="K20" s="86"/>
    </row>
    <row r="21" spans="1:1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1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1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1:11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</row>
  </sheetData>
  <sheetProtection algorithmName="SHA-512" hashValue="EM4HqUe4jgfZxIHvYULneCCL+7SIlIJ3O6g4kTYS1XUZ4hVWjztpoS/iHHmqsKQ3yc5ov0zTeDTnwGom+oR6Lw==" saltValue="cAq7MUKmyNKk9srGqxmPag==" spinCount="100000" sheet="1" objects="1" scenarios="1" selectLockedCells="1"/>
  <mergeCells count="1">
    <mergeCell ref="I5:I6"/>
  </mergeCells>
  <conditionalFormatting sqref="H7:H18">
    <cfRule type="cellIs" dxfId="8" priority="1" operator="equal">
      <formula>0</formula>
    </cfRule>
  </conditionalFormatting>
  <pageMargins left="0" right="0" top="0.78740157499999996" bottom="0.78740157499999996" header="0.3" footer="0.3"/>
  <pageSetup paperSize="9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09C18-3E4E-49CF-8EE5-A451EBBCE357}">
  <sheetPr>
    <pageSetUpPr fitToPage="1"/>
  </sheetPr>
  <dimension ref="A1:K24"/>
  <sheetViews>
    <sheetView workbookViewId="0">
      <selection activeCell="G14" sqref="G14"/>
    </sheetView>
  </sheetViews>
  <sheetFormatPr baseColWidth="10" defaultColWidth="10.69921875" defaultRowHeight="15" x14ac:dyDescent="0.2"/>
  <cols>
    <col min="1" max="1" width="7.59765625" style="66" customWidth="1"/>
    <col min="2" max="2" width="15.5" style="66" customWidth="1"/>
    <col min="3" max="3" width="11.69921875" style="66" customWidth="1"/>
    <col min="4" max="4" width="5.8984375" style="66" bestFit="1" customWidth="1"/>
    <col min="5" max="5" width="5.3984375" style="66" customWidth="1"/>
    <col min="6" max="8" width="10.69921875" style="66"/>
    <col min="9" max="9" width="15.59765625" style="66" customWidth="1"/>
    <col min="10" max="16384" width="10.69921875" style="66"/>
  </cols>
  <sheetData>
    <row r="1" spans="1:11" ht="30" x14ac:dyDescent="0.4">
      <c r="A1" s="102" t="s">
        <v>23</v>
      </c>
      <c r="B1" s="103"/>
      <c r="C1" s="103"/>
      <c r="D1" s="103"/>
      <c r="E1" s="103"/>
      <c r="F1" s="103"/>
      <c r="G1" s="103"/>
      <c r="H1" s="103"/>
      <c r="I1" s="104" t="str">
        <f>Teammeldung!E1</f>
        <v>U14</v>
      </c>
      <c r="J1" s="125"/>
      <c r="K1" s="125"/>
    </row>
    <row r="2" spans="1:11" ht="15.75" x14ac:dyDescent="0.25">
      <c r="A2" s="103"/>
      <c r="B2" s="105" t="s">
        <v>27</v>
      </c>
      <c r="C2" s="103"/>
      <c r="D2" s="103"/>
      <c r="E2" s="103"/>
      <c r="F2" s="103"/>
      <c r="G2" s="103"/>
      <c r="H2" s="103"/>
      <c r="I2" s="103"/>
      <c r="J2" s="125"/>
      <c r="K2" s="125"/>
    </row>
    <row r="3" spans="1:11" ht="15.6" customHeight="1" x14ac:dyDescent="0.25">
      <c r="A3" s="103"/>
      <c r="B3" s="105" t="s">
        <v>28</v>
      </c>
      <c r="C3" s="103"/>
      <c r="D3" s="103"/>
      <c r="E3" s="103"/>
      <c r="F3" s="103"/>
      <c r="G3" s="103"/>
      <c r="H3" s="103"/>
      <c r="I3" s="103"/>
      <c r="J3" s="125"/>
      <c r="K3" s="125"/>
    </row>
    <row r="4" spans="1:11" ht="30" customHeight="1" thickBot="1" x14ac:dyDescent="0.25">
      <c r="A4" s="106" t="s">
        <v>0</v>
      </c>
      <c r="B4" s="107">
        <f>Teammeldung!B4</f>
        <v>0</v>
      </c>
      <c r="C4" s="103"/>
      <c r="D4" s="103"/>
      <c r="E4" s="103"/>
      <c r="F4" s="103"/>
      <c r="G4" s="103"/>
      <c r="H4" s="103"/>
      <c r="I4" s="108"/>
      <c r="J4" s="125"/>
      <c r="K4" s="125"/>
    </row>
    <row r="5" spans="1:11" ht="21" customHeight="1" thickBot="1" x14ac:dyDescent="0.25">
      <c r="A5" s="109"/>
      <c r="B5" s="109"/>
      <c r="C5" s="109"/>
      <c r="D5" s="109"/>
      <c r="E5" s="109"/>
      <c r="F5" s="109"/>
      <c r="G5" s="109"/>
      <c r="H5" s="110"/>
      <c r="I5" s="159" t="s">
        <v>43</v>
      </c>
      <c r="J5" s="127"/>
      <c r="K5" s="125"/>
    </row>
    <row r="6" spans="1:11" ht="47.1" customHeight="1" thickBot="1" x14ac:dyDescent="0.25">
      <c r="A6" s="111" t="s">
        <v>6</v>
      </c>
      <c r="B6" s="112" t="s">
        <v>1</v>
      </c>
      <c r="C6" s="112" t="s">
        <v>2</v>
      </c>
      <c r="D6" s="113" t="s">
        <v>7</v>
      </c>
      <c r="E6" s="113" t="s">
        <v>8</v>
      </c>
      <c r="F6" s="114" t="s">
        <v>14</v>
      </c>
      <c r="G6" s="114" t="s">
        <v>15</v>
      </c>
      <c r="H6" s="115" t="s">
        <v>16</v>
      </c>
      <c r="I6" s="160"/>
      <c r="J6" s="127"/>
      <c r="K6" s="125"/>
    </row>
    <row r="7" spans="1:11" ht="24.95" customHeight="1" x14ac:dyDescent="0.2">
      <c r="A7" s="92">
        <v>1</v>
      </c>
      <c r="B7" s="93" t="str">
        <f>IF(Teammeldung!B7="","",Teammeldung!B7)</f>
        <v/>
      </c>
      <c r="C7" s="94" t="str">
        <f>IF(Teammeldung!C7="","",Teammeldung!C7)</f>
        <v/>
      </c>
      <c r="D7" s="95" t="str">
        <f>IF(Teammeldung!D7&gt;0,Teammeldung!D7-2000,"")</f>
        <v/>
      </c>
      <c r="E7" s="96" t="str">
        <f>IF(Teammeldung!E7="","",Teammeldung!E7)</f>
        <v/>
      </c>
      <c r="F7" s="116"/>
      <c r="G7" s="117"/>
      <c r="H7" s="122">
        <f>MIN(F7:G7)</f>
        <v>0</v>
      </c>
      <c r="I7" s="118"/>
      <c r="J7" s="127"/>
      <c r="K7" s="125"/>
    </row>
    <row r="8" spans="1:11" ht="24.95" customHeight="1" x14ac:dyDescent="0.2">
      <c r="A8" s="97">
        <v>2</v>
      </c>
      <c r="B8" s="98" t="str">
        <f>IF(Teammeldung!B8="","",Teammeldung!B8)</f>
        <v/>
      </c>
      <c r="C8" s="99" t="str">
        <f>IF(Teammeldung!C8="","",Teammeldung!C8)</f>
        <v/>
      </c>
      <c r="D8" s="100" t="str">
        <f>IF(Teammeldung!D8&gt;0,Teammeldung!D8-2000,"")</f>
        <v/>
      </c>
      <c r="E8" s="101" t="str">
        <f>IF(Teammeldung!E8="","",Teammeldung!E8)</f>
        <v/>
      </c>
      <c r="F8" s="119"/>
      <c r="G8" s="120"/>
      <c r="H8" s="123">
        <f t="shared" ref="H8:H18" si="0">MIN(F8:G8)</f>
        <v>0</v>
      </c>
      <c r="I8" s="118"/>
      <c r="J8" s="127"/>
      <c r="K8" s="125"/>
    </row>
    <row r="9" spans="1:11" ht="24.95" customHeight="1" x14ac:dyDescent="0.2">
      <c r="A9" s="97">
        <v>3</v>
      </c>
      <c r="B9" s="98" t="str">
        <f>IF(Teammeldung!B9="","",Teammeldung!B9)</f>
        <v/>
      </c>
      <c r="C9" s="99" t="str">
        <f>IF(Teammeldung!C9="","",Teammeldung!C9)</f>
        <v/>
      </c>
      <c r="D9" s="100" t="str">
        <f>IF(Teammeldung!D9&gt;0,Teammeldung!D9-2000,"")</f>
        <v/>
      </c>
      <c r="E9" s="101" t="str">
        <f>IF(Teammeldung!E9="","",Teammeldung!E9)</f>
        <v/>
      </c>
      <c r="F9" s="119"/>
      <c r="G9" s="120"/>
      <c r="H9" s="123">
        <f>MIN(F9:G9)</f>
        <v>0</v>
      </c>
      <c r="I9" s="118"/>
      <c r="J9" s="127"/>
      <c r="K9" s="125"/>
    </row>
    <row r="10" spans="1:11" ht="24.95" customHeight="1" x14ac:dyDescent="0.2">
      <c r="A10" s="97">
        <v>4</v>
      </c>
      <c r="B10" s="98" t="str">
        <f>IF(Teammeldung!B10="","",Teammeldung!B10)</f>
        <v/>
      </c>
      <c r="C10" s="99" t="str">
        <f>IF(Teammeldung!C10="","",Teammeldung!C10)</f>
        <v/>
      </c>
      <c r="D10" s="100" t="str">
        <f>IF(Teammeldung!D10&gt;0,Teammeldung!D10-2000,"")</f>
        <v/>
      </c>
      <c r="E10" s="101" t="str">
        <f>IF(Teammeldung!E10="","",Teammeldung!E10)</f>
        <v/>
      </c>
      <c r="F10" s="119"/>
      <c r="G10" s="120"/>
      <c r="H10" s="123">
        <f t="shared" si="0"/>
        <v>0</v>
      </c>
      <c r="I10" s="118"/>
      <c r="J10" s="127"/>
      <c r="K10" s="125"/>
    </row>
    <row r="11" spans="1:11" ht="24.95" customHeight="1" x14ac:dyDescent="0.2">
      <c r="A11" s="97">
        <v>5</v>
      </c>
      <c r="B11" s="98" t="str">
        <f>IF(Teammeldung!B11="","",Teammeldung!B11)</f>
        <v/>
      </c>
      <c r="C11" s="99" t="str">
        <f>IF(Teammeldung!C11="","",Teammeldung!C11)</f>
        <v/>
      </c>
      <c r="D11" s="100" t="str">
        <f>IF(Teammeldung!D11&gt;0,Teammeldung!D11-2000,"")</f>
        <v/>
      </c>
      <c r="E11" s="101" t="str">
        <f>IF(Teammeldung!E11="","",Teammeldung!E11)</f>
        <v/>
      </c>
      <c r="F11" s="119"/>
      <c r="G11" s="120"/>
      <c r="H11" s="123">
        <f t="shared" si="0"/>
        <v>0</v>
      </c>
      <c r="I11" s="118"/>
      <c r="J11" s="127"/>
      <c r="K11" s="125"/>
    </row>
    <row r="12" spans="1:11" ht="24.95" customHeight="1" x14ac:dyDescent="0.2">
      <c r="A12" s="97">
        <v>6</v>
      </c>
      <c r="B12" s="98" t="str">
        <f>IF(Teammeldung!B12="","",Teammeldung!B12)</f>
        <v/>
      </c>
      <c r="C12" s="99" t="str">
        <f>IF(Teammeldung!C12="","",Teammeldung!C12)</f>
        <v/>
      </c>
      <c r="D12" s="100" t="str">
        <f>IF(Teammeldung!D12&gt;0,Teammeldung!D12-2000,"")</f>
        <v/>
      </c>
      <c r="E12" s="101" t="str">
        <f>IF(Teammeldung!E12="","",Teammeldung!E12)</f>
        <v/>
      </c>
      <c r="F12" s="119"/>
      <c r="G12" s="120"/>
      <c r="H12" s="123">
        <f t="shared" si="0"/>
        <v>0</v>
      </c>
      <c r="I12" s="118"/>
      <c r="J12" s="127"/>
      <c r="K12" s="125"/>
    </row>
    <row r="13" spans="1:11" ht="24.95" customHeight="1" x14ac:dyDescent="0.2">
      <c r="A13" s="97">
        <v>7</v>
      </c>
      <c r="B13" s="98" t="str">
        <f>IF(Teammeldung!B13="","",Teammeldung!B13)</f>
        <v/>
      </c>
      <c r="C13" s="99" t="str">
        <f>IF(Teammeldung!C13="","",Teammeldung!C13)</f>
        <v/>
      </c>
      <c r="D13" s="100" t="str">
        <f>IF(Teammeldung!D13&gt;0,Teammeldung!D13-2000,"")</f>
        <v/>
      </c>
      <c r="E13" s="101" t="str">
        <f>IF(Teammeldung!E13="","",Teammeldung!E13)</f>
        <v/>
      </c>
      <c r="F13" s="119"/>
      <c r="G13" s="120"/>
      <c r="H13" s="123">
        <f t="shared" si="0"/>
        <v>0</v>
      </c>
      <c r="I13" s="118"/>
      <c r="J13" s="127"/>
      <c r="K13" s="125"/>
    </row>
    <row r="14" spans="1:11" ht="24.95" customHeight="1" x14ac:dyDescent="0.2">
      <c r="A14" s="97">
        <v>8</v>
      </c>
      <c r="B14" s="98" t="str">
        <f>IF(Teammeldung!B14="","",Teammeldung!B14)</f>
        <v/>
      </c>
      <c r="C14" s="99" t="str">
        <f>IF(Teammeldung!C14="","",Teammeldung!C14)</f>
        <v/>
      </c>
      <c r="D14" s="100" t="str">
        <f>IF(Teammeldung!D14&gt;0,Teammeldung!D14-2000,"")</f>
        <v/>
      </c>
      <c r="E14" s="101" t="str">
        <f>IF(Teammeldung!E14="","",Teammeldung!E14)</f>
        <v/>
      </c>
      <c r="F14" s="119"/>
      <c r="G14" s="120"/>
      <c r="H14" s="123">
        <f t="shared" si="0"/>
        <v>0</v>
      </c>
      <c r="I14" s="118"/>
      <c r="J14" s="127"/>
      <c r="K14" s="125"/>
    </row>
    <row r="15" spans="1:11" ht="24.95" customHeight="1" x14ac:dyDescent="0.2">
      <c r="A15" s="97">
        <v>9</v>
      </c>
      <c r="B15" s="98" t="str">
        <f>IF(Teammeldung!B15="","",Teammeldung!B15)</f>
        <v/>
      </c>
      <c r="C15" s="99" t="str">
        <f>IF(Teammeldung!C15="","",Teammeldung!C15)</f>
        <v/>
      </c>
      <c r="D15" s="100" t="str">
        <f>IF(Teammeldung!D15&gt;0,Teammeldung!D15-2000,"")</f>
        <v/>
      </c>
      <c r="E15" s="101" t="str">
        <f>IF(Teammeldung!E15="","",Teammeldung!E15)</f>
        <v/>
      </c>
      <c r="F15" s="119"/>
      <c r="G15" s="120"/>
      <c r="H15" s="123">
        <f t="shared" si="0"/>
        <v>0</v>
      </c>
      <c r="I15" s="118"/>
      <c r="J15" s="127"/>
      <c r="K15" s="125"/>
    </row>
    <row r="16" spans="1:11" ht="24.95" customHeight="1" x14ac:dyDescent="0.2">
      <c r="A16" s="97">
        <v>10</v>
      </c>
      <c r="B16" s="98" t="str">
        <f>IF(Teammeldung!B16="","",Teammeldung!B16)</f>
        <v/>
      </c>
      <c r="C16" s="99" t="str">
        <f>IF(Teammeldung!C16="","",Teammeldung!C16)</f>
        <v/>
      </c>
      <c r="D16" s="100" t="str">
        <f>IF(Teammeldung!D16&gt;0,Teammeldung!D16-2000,"")</f>
        <v/>
      </c>
      <c r="E16" s="101" t="str">
        <f>IF(Teammeldung!E16="","",Teammeldung!E16)</f>
        <v/>
      </c>
      <c r="F16" s="119"/>
      <c r="G16" s="120"/>
      <c r="H16" s="123">
        <f t="shared" si="0"/>
        <v>0</v>
      </c>
      <c r="I16" s="118"/>
      <c r="J16" s="127"/>
      <c r="K16" s="125"/>
    </row>
    <row r="17" spans="1:11" ht="24.95" customHeight="1" x14ac:dyDescent="0.2">
      <c r="A17" s="97">
        <v>11</v>
      </c>
      <c r="B17" s="98" t="str">
        <f>IF(Teammeldung!B17="","",Teammeldung!B17)</f>
        <v/>
      </c>
      <c r="C17" s="99" t="str">
        <f>IF(Teammeldung!C17="","",Teammeldung!C17)</f>
        <v/>
      </c>
      <c r="D17" s="100" t="str">
        <f>IF(Teammeldung!D17&gt;0,Teammeldung!D17-2000,"")</f>
        <v/>
      </c>
      <c r="E17" s="101" t="str">
        <f>IF(Teammeldung!E17="","",Teammeldung!E17)</f>
        <v/>
      </c>
      <c r="F17" s="119"/>
      <c r="G17" s="120"/>
      <c r="H17" s="123">
        <f t="shared" si="0"/>
        <v>0</v>
      </c>
      <c r="I17" s="118"/>
      <c r="J17" s="127"/>
      <c r="K17" s="125"/>
    </row>
    <row r="18" spans="1:11" ht="24.95" customHeight="1" thickBot="1" x14ac:dyDescent="0.25">
      <c r="A18" s="97">
        <v>12</v>
      </c>
      <c r="B18" s="98" t="str">
        <f>IF(Teammeldung!B18="","",Teammeldung!B18)</f>
        <v/>
      </c>
      <c r="C18" s="99" t="str">
        <f>IF(Teammeldung!C18="","",Teammeldung!C18)</f>
        <v/>
      </c>
      <c r="D18" s="100" t="str">
        <f>IF(Teammeldung!D18&gt;0,Teammeldung!D18-2000,"")</f>
        <v/>
      </c>
      <c r="E18" s="101" t="str">
        <f>IF(Teammeldung!E18="","",Teammeldung!E18)</f>
        <v/>
      </c>
      <c r="F18" s="119"/>
      <c r="G18" s="120"/>
      <c r="H18" s="124">
        <f t="shared" si="0"/>
        <v>0</v>
      </c>
      <c r="I18" s="118"/>
      <c r="J18" s="127"/>
      <c r="K18" s="125"/>
    </row>
    <row r="19" spans="1:11" ht="30" customHeight="1" thickBot="1" x14ac:dyDescent="0.25">
      <c r="A19" s="89"/>
      <c r="B19" s="89"/>
      <c r="C19" s="89"/>
      <c r="D19" s="90"/>
      <c r="E19" s="89"/>
      <c r="F19" s="89"/>
      <c r="G19" s="89"/>
      <c r="H19" s="91" t="s">
        <v>10</v>
      </c>
      <c r="I19" s="121"/>
      <c r="J19" s="127"/>
      <c r="K19" s="125"/>
    </row>
    <row r="20" spans="1:11" x14ac:dyDescent="0.2">
      <c r="A20" s="125"/>
      <c r="B20" s="125"/>
      <c r="C20" s="125"/>
      <c r="D20" s="125"/>
      <c r="E20" s="125"/>
      <c r="F20" s="125"/>
      <c r="G20" s="125"/>
      <c r="H20" s="125"/>
      <c r="I20" s="126"/>
      <c r="J20" s="125"/>
      <c r="K20" s="125"/>
    </row>
    <row r="21" spans="1:11" x14ac:dyDescent="0.2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x14ac:dyDescent="0.2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1" x14ac:dyDescent="0.2">
      <c r="A23" s="125"/>
      <c r="B23" s="125"/>
      <c r="C23" s="125"/>
      <c r="D23" s="125"/>
      <c r="E23" s="125"/>
      <c r="F23" s="125"/>
      <c r="G23" s="125"/>
      <c r="H23" s="125"/>
      <c r="I23" s="125"/>
      <c r="J23" s="125"/>
      <c r="K23" s="125"/>
    </row>
    <row r="24" spans="1:11" x14ac:dyDescent="0.2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</row>
  </sheetData>
  <sheetProtection algorithmName="SHA-512" hashValue="sMbWN0zRnBIiMsa60nXW7nES3tkPNXm3kChiKaOa2GTCear1VwYjl2GXqrudV5QsoM33PRBQbQDoS3afQ/TyZA==" saltValue="KzS0i6TxLWxpgAPkwhxwKA==" spinCount="100000" sheet="1" objects="1" scenarios="1" selectLockedCells="1"/>
  <mergeCells count="1">
    <mergeCell ref="I5:I6"/>
  </mergeCells>
  <conditionalFormatting sqref="H7:H18">
    <cfRule type="cellIs" dxfId="7" priority="1" operator="equal">
      <formula>0</formula>
    </cfRule>
  </conditionalFormatting>
  <pageMargins left="0" right="0" top="0.78740157499999996" bottom="0.78740157499999996" header="0.3" footer="0.3"/>
  <pageSetup paperSize="9" orientation="landscape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C5587-A661-442C-AB35-6DE1A4A820FF}">
  <sheetPr>
    <pageSetUpPr fitToPage="1"/>
  </sheetPr>
  <dimension ref="A1:K24"/>
  <sheetViews>
    <sheetView workbookViewId="0">
      <selection activeCell="G14" sqref="G14"/>
    </sheetView>
  </sheetViews>
  <sheetFormatPr baseColWidth="10" defaultColWidth="10.69921875" defaultRowHeight="15" x14ac:dyDescent="0.2"/>
  <cols>
    <col min="1" max="1" width="7.59765625" style="66" customWidth="1"/>
    <col min="2" max="2" width="15.5" style="66" customWidth="1"/>
    <col min="3" max="3" width="11.69921875" style="66" customWidth="1"/>
    <col min="4" max="4" width="5.296875" style="66" customWidth="1"/>
    <col min="5" max="5" width="5.3984375" style="66" customWidth="1"/>
    <col min="6" max="8" width="10.69921875" style="66"/>
    <col min="9" max="9" width="15.59765625" style="66" customWidth="1"/>
    <col min="10" max="16384" width="10.69921875" style="66"/>
  </cols>
  <sheetData>
    <row r="1" spans="1:11" ht="30" x14ac:dyDescent="0.4">
      <c r="A1" s="13" t="s">
        <v>30</v>
      </c>
      <c r="B1" s="61"/>
      <c r="C1" s="61"/>
      <c r="D1" s="61"/>
      <c r="E1" s="61"/>
      <c r="F1" s="61"/>
      <c r="G1" s="61"/>
      <c r="H1" s="61"/>
      <c r="I1" s="14" t="str">
        <f>Teammeldung!E1</f>
        <v>U14</v>
      </c>
      <c r="J1" s="68"/>
      <c r="K1" s="68"/>
    </row>
    <row r="2" spans="1:11" ht="15.75" x14ac:dyDescent="0.25">
      <c r="A2" s="61"/>
      <c r="B2" s="16"/>
      <c r="C2" s="61"/>
      <c r="D2" s="61"/>
      <c r="E2" s="61"/>
      <c r="F2" s="61"/>
      <c r="G2" s="61"/>
      <c r="H2" s="61"/>
      <c r="I2" s="61"/>
      <c r="J2" s="68"/>
      <c r="K2" s="68"/>
    </row>
    <row r="3" spans="1:11" ht="15.6" customHeight="1" x14ac:dyDescent="0.25">
      <c r="A3" s="61"/>
      <c r="B3" s="16" t="s">
        <v>35</v>
      </c>
      <c r="C3" s="61"/>
      <c r="D3" s="61"/>
      <c r="E3" s="61"/>
      <c r="F3" s="61"/>
      <c r="G3" s="61"/>
      <c r="H3" s="61"/>
      <c r="I3" s="61"/>
      <c r="J3" s="68"/>
      <c r="K3" s="68"/>
    </row>
    <row r="4" spans="1:11" ht="30" customHeight="1" thickBot="1" x14ac:dyDescent="0.25">
      <c r="A4" s="58" t="s">
        <v>0</v>
      </c>
      <c r="B4" s="59">
        <f>Teammeldung!B4</f>
        <v>0</v>
      </c>
      <c r="C4" s="61"/>
      <c r="D4" s="61"/>
      <c r="E4" s="61"/>
      <c r="F4" s="61"/>
      <c r="G4" s="61"/>
      <c r="H4" s="61"/>
      <c r="I4" s="43"/>
      <c r="J4" s="68"/>
      <c r="K4" s="68"/>
    </row>
    <row r="5" spans="1:11" ht="21" customHeight="1" thickBot="1" x14ac:dyDescent="0.25">
      <c r="A5" s="62"/>
      <c r="B5" s="62"/>
      <c r="C5" s="62"/>
      <c r="D5" s="62"/>
      <c r="E5" s="62"/>
      <c r="F5" s="62"/>
      <c r="G5" s="62"/>
      <c r="H5" s="63"/>
      <c r="I5" s="161" t="s">
        <v>34</v>
      </c>
      <c r="J5" s="77"/>
      <c r="K5" s="68"/>
    </row>
    <row r="6" spans="1:11" ht="39.950000000000003" customHeight="1" thickBot="1" x14ac:dyDescent="0.25">
      <c r="A6" s="3" t="s">
        <v>6</v>
      </c>
      <c r="B6" s="49" t="s">
        <v>1</v>
      </c>
      <c r="C6" s="49" t="s">
        <v>2</v>
      </c>
      <c r="D6" s="50" t="s">
        <v>7</v>
      </c>
      <c r="E6" s="50" t="s">
        <v>8</v>
      </c>
      <c r="F6" s="52" t="s">
        <v>14</v>
      </c>
      <c r="G6" s="52" t="s">
        <v>15</v>
      </c>
      <c r="H6" s="75" t="s">
        <v>16</v>
      </c>
      <c r="I6" s="162"/>
      <c r="J6" s="77"/>
      <c r="K6" s="68"/>
    </row>
    <row r="7" spans="1:11" ht="24.95" customHeight="1" x14ac:dyDescent="0.2">
      <c r="A7" s="47">
        <v>1</v>
      </c>
      <c r="B7" s="48" t="str">
        <f>IF(Teammeldung!B7="","",Teammeldung!B7)</f>
        <v/>
      </c>
      <c r="C7" s="33" t="str">
        <f>IF(Teammeldung!C7="","",Teammeldung!C7)</f>
        <v/>
      </c>
      <c r="D7" s="32" t="str">
        <f>IF(Teammeldung!D7&gt;0,Teammeldung!D7-2000,"")</f>
        <v/>
      </c>
      <c r="E7" s="51" t="str">
        <f>IF(Teammeldung!E7="","",Teammeldung!E7)</f>
        <v/>
      </c>
      <c r="F7" s="116"/>
      <c r="G7" s="117"/>
      <c r="H7" s="122">
        <f>MIN(F7:G7)</f>
        <v>0</v>
      </c>
      <c r="I7" s="118"/>
      <c r="J7" s="77"/>
      <c r="K7" s="68"/>
    </row>
    <row r="8" spans="1:11" ht="24.95" customHeight="1" x14ac:dyDescent="0.2">
      <c r="A8" s="46">
        <v>2</v>
      </c>
      <c r="B8" s="45" t="str">
        <f>IF(Teammeldung!B8="","",Teammeldung!B8)</f>
        <v/>
      </c>
      <c r="C8" s="25" t="str">
        <f>IF(Teammeldung!C8="","",Teammeldung!C8)</f>
        <v/>
      </c>
      <c r="D8" s="26" t="str">
        <f>IF(Teammeldung!D8&gt;0,Teammeldung!D8-2000,"")</f>
        <v/>
      </c>
      <c r="E8" s="44" t="str">
        <f>IF(Teammeldung!E8="","",Teammeldung!E8)</f>
        <v/>
      </c>
      <c r="F8" s="119"/>
      <c r="G8" s="120"/>
      <c r="H8" s="123">
        <f t="shared" ref="H8:H18" si="0">MIN(F8:G8)</f>
        <v>0</v>
      </c>
      <c r="I8" s="118"/>
      <c r="J8" s="77"/>
      <c r="K8" s="68"/>
    </row>
    <row r="9" spans="1:11" ht="24.95" customHeight="1" x14ac:dyDescent="0.2">
      <c r="A9" s="46">
        <v>3</v>
      </c>
      <c r="B9" s="45" t="str">
        <f>IF(Teammeldung!B9="","",Teammeldung!B9)</f>
        <v/>
      </c>
      <c r="C9" s="25" t="str">
        <f>IF(Teammeldung!C9="","",Teammeldung!C9)</f>
        <v/>
      </c>
      <c r="D9" s="26" t="str">
        <f>IF(Teammeldung!D9&gt;0,Teammeldung!D9-2000,"")</f>
        <v/>
      </c>
      <c r="E9" s="44" t="str">
        <f>IF(Teammeldung!E9="","",Teammeldung!E9)</f>
        <v/>
      </c>
      <c r="F9" s="119"/>
      <c r="G9" s="120"/>
      <c r="H9" s="123">
        <f t="shared" si="0"/>
        <v>0</v>
      </c>
      <c r="I9" s="118"/>
      <c r="J9" s="77"/>
      <c r="K9" s="68"/>
    </row>
    <row r="10" spans="1:11" ht="24.95" customHeight="1" x14ac:dyDescent="0.2">
      <c r="A10" s="46">
        <v>4</v>
      </c>
      <c r="B10" s="45" t="str">
        <f>IF(Teammeldung!B10="","",Teammeldung!B10)</f>
        <v/>
      </c>
      <c r="C10" s="25" t="str">
        <f>IF(Teammeldung!C10="","",Teammeldung!C10)</f>
        <v/>
      </c>
      <c r="D10" s="26" t="str">
        <f>IF(Teammeldung!D10&gt;0,Teammeldung!D10-2000,"")</f>
        <v/>
      </c>
      <c r="E10" s="44" t="str">
        <f>IF(Teammeldung!E10="","",Teammeldung!E10)</f>
        <v/>
      </c>
      <c r="F10" s="119"/>
      <c r="G10" s="120"/>
      <c r="H10" s="123">
        <f t="shared" si="0"/>
        <v>0</v>
      </c>
      <c r="I10" s="118"/>
      <c r="J10" s="77"/>
      <c r="K10" s="68"/>
    </row>
    <row r="11" spans="1:11" ht="24.95" customHeight="1" x14ac:dyDescent="0.2">
      <c r="A11" s="46">
        <v>5</v>
      </c>
      <c r="B11" s="45" t="str">
        <f>IF(Teammeldung!B11="","",Teammeldung!B11)</f>
        <v/>
      </c>
      <c r="C11" s="25" t="str">
        <f>IF(Teammeldung!C11="","",Teammeldung!C11)</f>
        <v/>
      </c>
      <c r="D11" s="26" t="str">
        <f>IF(Teammeldung!D11&gt;0,Teammeldung!D11-2000,"")</f>
        <v/>
      </c>
      <c r="E11" s="44" t="str">
        <f>IF(Teammeldung!E11="","",Teammeldung!E11)</f>
        <v/>
      </c>
      <c r="F11" s="119"/>
      <c r="G11" s="120"/>
      <c r="H11" s="123">
        <f t="shared" si="0"/>
        <v>0</v>
      </c>
      <c r="I11" s="118"/>
      <c r="J11" s="77"/>
      <c r="K11" s="68"/>
    </row>
    <row r="12" spans="1:11" ht="24.95" customHeight="1" x14ac:dyDescent="0.2">
      <c r="A12" s="46">
        <v>6</v>
      </c>
      <c r="B12" s="45" t="str">
        <f>IF(Teammeldung!B12="","",Teammeldung!B12)</f>
        <v/>
      </c>
      <c r="C12" s="25" t="str">
        <f>IF(Teammeldung!C12="","",Teammeldung!C12)</f>
        <v/>
      </c>
      <c r="D12" s="26" t="str">
        <f>IF(Teammeldung!D12&gt;0,Teammeldung!D12-2000,"")</f>
        <v/>
      </c>
      <c r="E12" s="44" t="str">
        <f>IF(Teammeldung!E12="","",Teammeldung!E12)</f>
        <v/>
      </c>
      <c r="F12" s="119"/>
      <c r="G12" s="120"/>
      <c r="H12" s="123">
        <f t="shared" si="0"/>
        <v>0</v>
      </c>
      <c r="I12" s="118"/>
      <c r="J12" s="77"/>
      <c r="K12" s="68"/>
    </row>
    <row r="13" spans="1:11" ht="24.95" customHeight="1" x14ac:dyDescent="0.2">
      <c r="A13" s="46">
        <v>7</v>
      </c>
      <c r="B13" s="45" t="str">
        <f>IF(Teammeldung!B13="","",Teammeldung!B13)</f>
        <v/>
      </c>
      <c r="C13" s="25" t="str">
        <f>IF(Teammeldung!C13="","",Teammeldung!C13)</f>
        <v/>
      </c>
      <c r="D13" s="26" t="str">
        <f>IF(Teammeldung!D13&gt;0,Teammeldung!D13-2000,"")</f>
        <v/>
      </c>
      <c r="E13" s="44" t="str">
        <f>IF(Teammeldung!E13="","",Teammeldung!E13)</f>
        <v/>
      </c>
      <c r="F13" s="119"/>
      <c r="G13" s="120"/>
      <c r="H13" s="123">
        <f t="shared" si="0"/>
        <v>0</v>
      </c>
      <c r="I13" s="118"/>
      <c r="J13" s="77"/>
      <c r="K13" s="68"/>
    </row>
    <row r="14" spans="1:11" ht="24.95" customHeight="1" x14ac:dyDescent="0.2">
      <c r="A14" s="46">
        <v>8</v>
      </c>
      <c r="B14" s="45" t="str">
        <f>IF(Teammeldung!B14="","",Teammeldung!B14)</f>
        <v/>
      </c>
      <c r="C14" s="25" t="str">
        <f>IF(Teammeldung!C14="","",Teammeldung!C14)</f>
        <v/>
      </c>
      <c r="D14" s="26" t="str">
        <f>IF(Teammeldung!D14&gt;0,Teammeldung!D14-2000,"")</f>
        <v/>
      </c>
      <c r="E14" s="44" t="str">
        <f>IF(Teammeldung!E14="","",Teammeldung!E14)</f>
        <v/>
      </c>
      <c r="F14" s="119"/>
      <c r="G14" s="120"/>
      <c r="H14" s="123">
        <f t="shared" si="0"/>
        <v>0</v>
      </c>
      <c r="I14" s="118"/>
      <c r="J14" s="77"/>
      <c r="K14" s="68"/>
    </row>
    <row r="15" spans="1:11" ht="24.95" customHeight="1" x14ac:dyDescent="0.2">
      <c r="A15" s="46">
        <v>9</v>
      </c>
      <c r="B15" s="45" t="str">
        <f>IF(Teammeldung!B15="","",Teammeldung!B15)</f>
        <v/>
      </c>
      <c r="C15" s="25" t="str">
        <f>IF(Teammeldung!C15="","",Teammeldung!C15)</f>
        <v/>
      </c>
      <c r="D15" s="26" t="str">
        <f>IF(Teammeldung!D15&gt;0,Teammeldung!D15-2000,"")</f>
        <v/>
      </c>
      <c r="E15" s="44" t="str">
        <f>IF(Teammeldung!E15="","",Teammeldung!E15)</f>
        <v/>
      </c>
      <c r="F15" s="119"/>
      <c r="G15" s="120"/>
      <c r="H15" s="123">
        <f t="shared" si="0"/>
        <v>0</v>
      </c>
      <c r="I15" s="118"/>
      <c r="J15" s="77"/>
      <c r="K15" s="68"/>
    </row>
    <row r="16" spans="1:11" ht="24.95" customHeight="1" x14ac:dyDescent="0.2">
      <c r="A16" s="46">
        <v>10</v>
      </c>
      <c r="B16" s="45" t="str">
        <f>IF(Teammeldung!B16="","",Teammeldung!B16)</f>
        <v/>
      </c>
      <c r="C16" s="25" t="str">
        <f>IF(Teammeldung!C16="","",Teammeldung!C16)</f>
        <v/>
      </c>
      <c r="D16" s="26" t="str">
        <f>IF(Teammeldung!D16&gt;0,Teammeldung!D16-2000,"")</f>
        <v/>
      </c>
      <c r="E16" s="44" t="str">
        <f>IF(Teammeldung!E16="","",Teammeldung!E16)</f>
        <v/>
      </c>
      <c r="F16" s="119"/>
      <c r="G16" s="120"/>
      <c r="H16" s="123">
        <f t="shared" si="0"/>
        <v>0</v>
      </c>
      <c r="I16" s="118"/>
      <c r="J16" s="77"/>
      <c r="K16" s="68"/>
    </row>
    <row r="17" spans="1:11" ht="24.95" customHeight="1" x14ac:dyDescent="0.2">
      <c r="A17" s="46">
        <v>11</v>
      </c>
      <c r="B17" s="45" t="str">
        <f>IF(Teammeldung!B17="","",Teammeldung!B17)</f>
        <v/>
      </c>
      <c r="C17" s="25" t="str">
        <f>IF(Teammeldung!C17="","",Teammeldung!C17)</f>
        <v/>
      </c>
      <c r="D17" s="26" t="str">
        <f>IF(Teammeldung!D17&gt;0,Teammeldung!D17-2000,"")</f>
        <v/>
      </c>
      <c r="E17" s="44" t="str">
        <f>IF(Teammeldung!E17="","",Teammeldung!E17)</f>
        <v/>
      </c>
      <c r="F17" s="119"/>
      <c r="G17" s="120"/>
      <c r="H17" s="123">
        <f t="shared" si="0"/>
        <v>0</v>
      </c>
      <c r="I17" s="118"/>
      <c r="J17" s="77"/>
      <c r="K17" s="68"/>
    </row>
    <row r="18" spans="1:11" ht="24.95" customHeight="1" thickBot="1" x14ac:dyDescent="0.25">
      <c r="A18" s="46">
        <v>12</v>
      </c>
      <c r="B18" s="45" t="str">
        <f>IF(Teammeldung!B18="","",Teammeldung!B18)</f>
        <v/>
      </c>
      <c r="C18" s="25" t="str">
        <f>IF(Teammeldung!C18="","",Teammeldung!C18)</f>
        <v/>
      </c>
      <c r="D18" s="26" t="str">
        <f>IF(Teammeldung!D18&gt;0,Teammeldung!D18-2000,"")</f>
        <v/>
      </c>
      <c r="E18" s="44" t="str">
        <f>IF(Teammeldung!E18="","",Teammeldung!E18)</f>
        <v/>
      </c>
      <c r="F18" s="119"/>
      <c r="G18" s="120"/>
      <c r="H18" s="124">
        <f t="shared" si="0"/>
        <v>0</v>
      </c>
      <c r="I18" s="118"/>
      <c r="J18" s="77"/>
      <c r="K18" s="68"/>
    </row>
    <row r="19" spans="1:11" ht="30" customHeight="1" thickBot="1" x14ac:dyDescent="0.25">
      <c r="A19" s="64"/>
      <c r="B19" s="64"/>
      <c r="C19" s="64"/>
      <c r="D19" s="65"/>
      <c r="E19" s="64"/>
      <c r="F19" s="64"/>
      <c r="G19" s="64"/>
      <c r="H19" s="27" t="s">
        <v>10</v>
      </c>
      <c r="I19" s="121"/>
      <c r="J19" s="77"/>
      <c r="K19" s="68"/>
    </row>
    <row r="20" spans="1:11" x14ac:dyDescent="0.2">
      <c r="A20" s="68"/>
      <c r="B20" s="68"/>
      <c r="C20" s="68"/>
      <c r="D20" s="68"/>
      <c r="E20" s="68"/>
      <c r="F20" s="68"/>
      <c r="G20" s="68"/>
      <c r="H20" s="68"/>
      <c r="I20" s="69"/>
      <c r="J20" s="68"/>
      <c r="K20" s="68"/>
    </row>
    <row r="21" spans="1:1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</row>
  </sheetData>
  <sheetProtection algorithmName="SHA-512" hashValue="zufcPlBpHRt+nbXFqNdTiG4sQG/obg64mPgjZ2kgru885e39Ne3Xzk1lJcFlpin3L3a8eLT0dONpQlK2xIqycg==" saltValue="fEzkN9amlOnFPjrSclyi9g==" spinCount="100000" sheet="1" objects="1" scenarios="1" selectLockedCells="1"/>
  <mergeCells count="1">
    <mergeCell ref="I5:I6"/>
  </mergeCells>
  <conditionalFormatting sqref="H7:H18">
    <cfRule type="cellIs" dxfId="6" priority="1" operator="equal">
      <formula>0</formula>
    </cfRule>
  </conditionalFormatting>
  <pageMargins left="0" right="0" top="0.78740157499999996" bottom="0.78740157499999996" header="0.3" footer="0.3"/>
  <pageSetup paperSize="9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58A89-E527-4491-A8BB-9FF02529C964}">
  <sheetPr>
    <pageSetUpPr fitToPage="1"/>
  </sheetPr>
  <dimension ref="A1:U27"/>
  <sheetViews>
    <sheetView zoomScaleNormal="100" workbookViewId="0">
      <selection activeCell="O13" sqref="O13"/>
    </sheetView>
  </sheetViews>
  <sheetFormatPr baseColWidth="10" defaultRowHeight="15" x14ac:dyDescent="0.2"/>
  <cols>
    <col min="1" max="1" width="7.59765625" customWidth="1"/>
    <col min="2" max="2" width="15.5" customWidth="1"/>
    <col min="3" max="3" width="11.69921875" customWidth="1"/>
    <col min="4" max="4" width="5.296875" customWidth="1"/>
    <col min="5" max="5" width="5.3984375" customWidth="1"/>
    <col min="6" max="16" width="4.09765625" customWidth="1"/>
    <col min="17" max="17" width="13.5" customWidth="1"/>
    <col min="18" max="18" width="15.59765625" customWidth="1"/>
  </cols>
  <sheetData>
    <row r="1" spans="1:20" ht="30" customHeight="1" x14ac:dyDescent="0.4">
      <c r="A1" s="13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4" t="str">
        <f>Teammeldung!E1</f>
        <v>U14</v>
      </c>
      <c r="S1" s="15"/>
      <c r="T1" s="15"/>
    </row>
    <row r="2" spans="1:20" s="80" customFormat="1" ht="15.6" customHeight="1" x14ac:dyDescent="0.25">
      <c r="A2" s="78"/>
      <c r="B2" s="16" t="s">
        <v>29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  <c r="T2" s="79"/>
    </row>
    <row r="3" spans="1:20" s="80" customFormat="1" ht="15.6" customHeight="1" x14ac:dyDescent="0.2">
      <c r="A3" s="78"/>
      <c r="B3" s="17" t="s">
        <v>31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  <c r="T3" s="79"/>
    </row>
    <row r="4" spans="1:20" ht="30" customHeight="1" thickBot="1" x14ac:dyDescent="0.25">
      <c r="A4" s="58" t="s">
        <v>0</v>
      </c>
      <c r="B4" s="59">
        <f>Teammeldung!B4</f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2"/>
      <c r="S4" s="15"/>
      <c r="T4" s="15"/>
    </row>
    <row r="5" spans="1:20" ht="21" customHeight="1" thickBo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  <c r="R5" s="163" t="s">
        <v>43</v>
      </c>
      <c r="S5" s="19"/>
      <c r="T5" s="15"/>
    </row>
    <row r="6" spans="1:20" ht="48.95" customHeight="1" thickBot="1" x14ac:dyDescent="0.25">
      <c r="A6" s="3" t="s">
        <v>6</v>
      </c>
      <c r="B6" s="55" t="s">
        <v>1</v>
      </c>
      <c r="C6" s="56" t="s">
        <v>2</v>
      </c>
      <c r="D6" s="3" t="s">
        <v>7</v>
      </c>
      <c r="E6" s="3" t="s">
        <v>8</v>
      </c>
      <c r="F6" s="84">
        <v>70</v>
      </c>
      <c r="G6" s="84">
        <v>80</v>
      </c>
      <c r="H6" s="84">
        <v>90</v>
      </c>
      <c r="I6" s="84">
        <v>95</v>
      </c>
      <c r="J6" s="84">
        <v>100</v>
      </c>
      <c r="K6" s="84">
        <v>105</v>
      </c>
      <c r="L6" s="84">
        <v>110</v>
      </c>
      <c r="M6" s="84">
        <v>115</v>
      </c>
      <c r="N6" s="84">
        <v>120</v>
      </c>
      <c r="O6" s="84">
        <v>125</v>
      </c>
      <c r="P6" s="84">
        <v>130</v>
      </c>
      <c r="Q6" s="128" t="s">
        <v>44</v>
      </c>
      <c r="R6" s="164"/>
      <c r="S6" s="19"/>
      <c r="T6" s="15"/>
    </row>
    <row r="7" spans="1:20" ht="24.95" customHeight="1" x14ac:dyDescent="0.2">
      <c r="A7" s="22">
        <v>1</v>
      </c>
      <c r="B7" s="20" t="str">
        <f>IF(Teammeldung!B7="","",Teammeldung!B7)</f>
        <v/>
      </c>
      <c r="C7" s="9" t="str">
        <f>IF(Teammeldung!C7="","",Teammeldung!C7)</f>
        <v/>
      </c>
      <c r="D7" s="10" t="str">
        <f>IF(Teammeldung!D7&gt;0,Teammeldung!D7-2000,"")</f>
        <v/>
      </c>
      <c r="E7" s="11" t="str">
        <f>IF(Teammeldung!E7="","",Teammeldung!E7)</f>
        <v/>
      </c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29">
        <f>COUNTA(F7:P7)-1</f>
        <v>-1</v>
      </c>
      <c r="R7" s="134"/>
      <c r="S7" s="19"/>
      <c r="T7" s="15"/>
    </row>
    <row r="8" spans="1:20" ht="24.95" customHeight="1" x14ac:dyDescent="0.2">
      <c r="A8" s="23">
        <v>2</v>
      </c>
      <c r="B8" s="21" t="str">
        <f>IF(Teammeldung!B8="","",Teammeldung!B8)</f>
        <v/>
      </c>
      <c r="C8" s="6" t="str">
        <f>IF(Teammeldung!C8="","",Teammeldung!C8)</f>
        <v/>
      </c>
      <c r="D8" s="7" t="str">
        <f>IF(Teammeldung!D8&gt;0,Teammeldung!D8-2000,"")</f>
        <v/>
      </c>
      <c r="E8" s="8" t="str">
        <f>IF(Teammeldung!E8="","",Teammeldung!E8)</f>
        <v/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0">
        <f>COUNTA(F8:P8)-1</f>
        <v>-1</v>
      </c>
      <c r="R8" s="135"/>
      <c r="S8" s="19"/>
      <c r="T8" s="15"/>
    </row>
    <row r="9" spans="1:20" ht="24.95" customHeight="1" x14ac:dyDescent="0.2">
      <c r="A9" s="23">
        <v>3</v>
      </c>
      <c r="B9" s="21" t="str">
        <f>IF(Teammeldung!B9="","",Teammeldung!B9)</f>
        <v/>
      </c>
      <c r="C9" s="6" t="str">
        <f>IF(Teammeldung!C9="","",Teammeldung!C9)</f>
        <v/>
      </c>
      <c r="D9" s="7" t="str">
        <f>IF(Teammeldung!D9&gt;0,Teammeldung!D9-2000,"")</f>
        <v/>
      </c>
      <c r="E9" s="8" t="str">
        <f>IF(Teammeldung!E9="","",Teammeldung!E9)</f>
        <v/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0">
        <f t="shared" ref="Q9:Q18" si="0">COUNTA(F9:P9)-1</f>
        <v>-1</v>
      </c>
      <c r="R9" s="135"/>
      <c r="S9" s="19"/>
      <c r="T9" s="15"/>
    </row>
    <row r="10" spans="1:20" ht="24.95" customHeight="1" x14ac:dyDescent="0.2">
      <c r="A10" s="23">
        <v>4</v>
      </c>
      <c r="B10" s="21" t="str">
        <f>IF(Teammeldung!B10="","",Teammeldung!B10)</f>
        <v/>
      </c>
      <c r="C10" s="6" t="str">
        <f>IF(Teammeldung!C10="","",Teammeldung!C10)</f>
        <v/>
      </c>
      <c r="D10" s="7" t="str">
        <f>IF(Teammeldung!D10&gt;0,Teammeldung!D10-2000,"")</f>
        <v/>
      </c>
      <c r="E10" s="8" t="str">
        <f>IF(Teammeldung!E10="","",Teammeldung!E10)</f>
        <v/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0">
        <f t="shared" si="0"/>
        <v>-1</v>
      </c>
      <c r="R10" s="135"/>
      <c r="S10" s="19"/>
      <c r="T10" s="15"/>
    </row>
    <row r="11" spans="1:20" ht="24.95" customHeight="1" x14ac:dyDescent="0.2">
      <c r="A11" s="23">
        <v>5</v>
      </c>
      <c r="B11" s="21" t="str">
        <f>IF(Teammeldung!B11="","",Teammeldung!B11)</f>
        <v/>
      </c>
      <c r="C11" s="6" t="str">
        <f>IF(Teammeldung!C11="","",Teammeldung!C11)</f>
        <v/>
      </c>
      <c r="D11" s="7" t="str">
        <f>IF(Teammeldung!D11&gt;0,Teammeldung!D11-2000,"")</f>
        <v/>
      </c>
      <c r="E11" s="8" t="str">
        <f>IF(Teammeldung!E11="","",Teammeldung!E11)</f>
        <v/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0">
        <f t="shared" si="0"/>
        <v>-1</v>
      </c>
      <c r="R11" s="135"/>
      <c r="S11" s="19"/>
      <c r="T11" s="15"/>
    </row>
    <row r="12" spans="1:20" ht="24.95" customHeight="1" x14ac:dyDescent="0.2">
      <c r="A12" s="23">
        <v>6</v>
      </c>
      <c r="B12" s="21" t="str">
        <f>IF(Teammeldung!B12="","",Teammeldung!B12)</f>
        <v/>
      </c>
      <c r="C12" s="6" t="str">
        <f>IF(Teammeldung!C12="","",Teammeldung!C12)</f>
        <v/>
      </c>
      <c r="D12" s="7" t="str">
        <f>IF(Teammeldung!D12&gt;0,Teammeldung!D12-2000,"")</f>
        <v/>
      </c>
      <c r="E12" s="8" t="str">
        <f>IF(Teammeldung!E12="","",Teammeldung!E12)</f>
        <v/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0">
        <f t="shared" si="0"/>
        <v>-1</v>
      </c>
      <c r="R12" s="136"/>
      <c r="S12" s="70"/>
      <c r="T12" s="15"/>
    </row>
    <row r="13" spans="1:20" ht="24.95" customHeight="1" x14ac:dyDescent="0.2">
      <c r="A13" s="23">
        <v>7</v>
      </c>
      <c r="B13" s="21" t="str">
        <f>IF(Teammeldung!B13="","",Teammeldung!B13)</f>
        <v/>
      </c>
      <c r="C13" s="6" t="str">
        <f>IF(Teammeldung!C13="","",Teammeldung!C13)</f>
        <v/>
      </c>
      <c r="D13" s="7" t="str">
        <f>IF(Teammeldung!D13&gt;0,Teammeldung!D13-2000,"")</f>
        <v/>
      </c>
      <c r="E13" s="8" t="str">
        <f>IF(Teammeldung!E13="","",Teammeldung!E13)</f>
        <v/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0">
        <f t="shared" si="0"/>
        <v>-1</v>
      </c>
      <c r="R13" s="137"/>
      <c r="S13" s="19"/>
      <c r="T13" s="15"/>
    </row>
    <row r="14" spans="1:20" ht="24.95" customHeight="1" x14ac:dyDescent="0.2">
      <c r="A14" s="23">
        <v>8</v>
      </c>
      <c r="B14" s="21" t="str">
        <f>IF(Teammeldung!B14="","",Teammeldung!B14)</f>
        <v/>
      </c>
      <c r="C14" s="6" t="str">
        <f>IF(Teammeldung!C14="","",Teammeldung!C14)</f>
        <v/>
      </c>
      <c r="D14" s="7" t="str">
        <f>IF(Teammeldung!D14&gt;0,Teammeldung!D14-2000,"")</f>
        <v/>
      </c>
      <c r="E14" s="8" t="str">
        <f>IF(Teammeldung!E14="","",Teammeldung!E14)</f>
        <v/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0">
        <f t="shared" si="0"/>
        <v>-1</v>
      </c>
      <c r="R14" s="134"/>
      <c r="S14" s="71"/>
      <c r="T14" s="15"/>
    </row>
    <row r="15" spans="1:20" ht="24.95" customHeight="1" x14ac:dyDescent="0.2">
      <c r="A15" s="23">
        <v>9</v>
      </c>
      <c r="B15" s="21" t="str">
        <f>IF(Teammeldung!B15="","",Teammeldung!B15)</f>
        <v/>
      </c>
      <c r="C15" s="6" t="str">
        <f>IF(Teammeldung!C15="","",Teammeldung!C15)</f>
        <v/>
      </c>
      <c r="D15" s="7" t="str">
        <f>IF(Teammeldung!D15&gt;0,Teammeldung!D15-2000,"")</f>
        <v/>
      </c>
      <c r="E15" s="8" t="str">
        <f>IF(Teammeldung!E15="","",Teammeldung!E15)</f>
        <v/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0">
        <f t="shared" si="0"/>
        <v>-1</v>
      </c>
      <c r="R15" s="135"/>
      <c r="S15" s="19"/>
      <c r="T15" s="15"/>
    </row>
    <row r="16" spans="1:20" ht="24.95" customHeight="1" x14ac:dyDescent="0.2">
      <c r="A16" s="23">
        <v>10</v>
      </c>
      <c r="B16" s="21" t="str">
        <f>IF(Teammeldung!B16="","",Teammeldung!B16)</f>
        <v/>
      </c>
      <c r="C16" s="6" t="str">
        <f>IF(Teammeldung!C16="","",Teammeldung!C16)</f>
        <v/>
      </c>
      <c r="D16" s="7" t="str">
        <f>IF(Teammeldung!D16&gt;0,Teammeldung!D16-2000,"")</f>
        <v/>
      </c>
      <c r="E16" s="8" t="str">
        <f>IF(Teammeldung!E16="","",Teammeldung!E16)</f>
        <v/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0">
        <f t="shared" si="0"/>
        <v>-1</v>
      </c>
      <c r="R16" s="135"/>
      <c r="S16" s="19"/>
      <c r="T16" s="15"/>
    </row>
    <row r="17" spans="1:21" ht="24.95" customHeight="1" x14ac:dyDescent="0.2">
      <c r="A17" s="23">
        <v>11</v>
      </c>
      <c r="B17" s="21" t="str">
        <f>IF(Teammeldung!B17="","",Teammeldung!B17)</f>
        <v/>
      </c>
      <c r="C17" s="6" t="str">
        <f>IF(Teammeldung!C17="","",Teammeldung!C17)</f>
        <v/>
      </c>
      <c r="D17" s="7" t="str">
        <f>IF(Teammeldung!D17&gt;0,Teammeldung!D17-2000,"")</f>
        <v/>
      </c>
      <c r="E17" s="8" t="str">
        <f>IF(Teammeldung!E17="","",Teammeldung!E17)</f>
        <v/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0">
        <f t="shared" si="0"/>
        <v>-1</v>
      </c>
      <c r="R17" s="135"/>
      <c r="S17" s="19"/>
      <c r="T17" s="15"/>
    </row>
    <row r="18" spans="1:21" ht="24.95" customHeight="1" thickBot="1" x14ac:dyDescent="0.25">
      <c r="A18" s="23">
        <v>12</v>
      </c>
      <c r="B18" s="21" t="str">
        <f>IF(Teammeldung!B18="","",Teammeldung!B18)</f>
        <v/>
      </c>
      <c r="C18" s="6" t="str">
        <f>IF(Teammeldung!C18="","",Teammeldung!C18)</f>
        <v/>
      </c>
      <c r="D18" s="7" t="str">
        <f>IF(Teammeldung!D18&gt;0,Teammeldung!D18-2000,"")</f>
        <v/>
      </c>
      <c r="E18" s="8" t="str">
        <f>IF(Teammeldung!E18="","",Teammeldung!E18)</f>
        <v/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1">
        <f t="shared" si="0"/>
        <v>-1</v>
      </c>
      <c r="R18" s="138"/>
      <c r="S18" s="19"/>
      <c r="T18" s="15"/>
    </row>
    <row r="19" spans="1:21" ht="30" customHeight="1" thickBot="1" x14ac:dyDescent="0.25">
      <c r="A19" s="64"/>
      <c r="B19" s="64"/>
      <c r="C19" s="64"/>
      <c r="D19" s="67"/>
      <c r="E19" s="74"/>
      <c r="F19" s="74"/>
      <c r="G19" s="74"/>
      <c r="H19" s="74"/>
      <c r="I19" s="74"/>
      <c r="J19" s="74"/>
      <c r="K19" s="74"/>
      <c r="L19" s="73"/>
      <c r="M19" s="73"/>
      <c r="N19" s="73"/>
      <c r="O19" s="73"/>
      <c r="P19" s="73"/>
      <c r="Q19" s="72" t="s">
        <v>17</v>
      </c>
      <c r="R19" s="139"/>
      <c r="S19" s="19"/>
      <c r="T19" s="15"/>
    </row>
    <row r="20" spans="1:21" x14ac:dyDescent="0.2">
      <c r="A20" s="15"/>
      <c r="B20" s="15"/>
      <c r="C20" s="15"/>
      <c r="D20" s="54"/>
      <c r="E20" s="1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/>
      <c r="T20" s="15"/>
    </row>
    <row r="21" spans="1:2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2"/>
    </row>
    <row r="26" spans="1:2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</sheetData>
  <sheetProtection algorithmName="SHA-512" hashValue="NzrhD/acJW9KIoNTvVdsXDiXFn+v/OcP0gNPLmYX+fEXWTMrJWa728jGTPuDSlAbL6NycjwZvZONhFYEKzsH5A==" saltValue="vTPTzFrl5kBGsDLx6uIlqg==" spinCount="100000" sheet="1" objects="1" scenarios="1" selectLockedCells="1"/>
  <mergeCells count="1">
    <mergeCell ref="R5:R6"/>
  </mergeCells>
  <conditionalFormatting sqref="Q7:Q18">
    <cfRule type="cellIs" dxfId="5" priority="1" operator="equal">
      <formula>-1</formula>
    </cfRule>
  </conditionalFormatting>
  <pageMargins left="0" right="0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A22B0-F6D5-4C4B-85A3-3700B13D4335}">
  <sheetPr>
    <pageSetUpPr fitToPage="1"/>
  </sheetPr>
  <dimension ref="A1:U27"/>
  <sheetViews>
    <sheetView zoomScaleNormal="100" workbookViewId="0">
      <selection activeCell="H11" sqref="H11"/>
    </sheetView>
  </sheetViews>
  <sheetFormatPr baseColWidth="10" defaultRowHeight="15" x14ac:dyDescent="0.2"/>
  <cols>
    <col min="1" max="1" width="7.59765625" customWidth="1"/>
    <col min="2" max="2" width="15.5" customWidth="1"/>
    <col min="3" max="3" width="11.69921875" customWidth="1"/>
    <col min="4" max="4" width="5.296875" customWidth="1"/>
    <col min="5" max="5" width="5.3984375" customWidth="1"/>
    <col min="6" max="16" width="4.09765625" customWidth="1"/>
    <col min="17" max="17" width="13.59765625" customWidth="1"/>
    <col min="18" max="18" width="15.59765625" customWidth="1"/>
  </cols>
  <sheetData>
    <row r="1" spans="1:20" ht="30" customHeight="1" x14ac:dyDescent="0.4">
      <c r="A1" s="13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4" t="str">
        <f>Teammeldung!E1</f>
        <v>U14</v>
      </c>
      <c r="S1" s="15"/>
      <c r="T1" s="15"/>
    </row>
    <row r="2" spans="1:20" s="80" customFormat="1" ht="15.6" customHeight="1" x14ac:dyDescent="0.25">
      <c r="A2" s="78"/>
      <c r="B2" s="16" t="s">
        <v>20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9"/>
      <c r="T2" s="79"/>
    </row>
    <row r="3" spans="1:20" s="80" customFormat="1" ht="15.6" customHeight="1" x14ac:dyDescent="0.2">
      <c r="A3" s="78"/>
      <c r="B3" s="17" t="s">
        <v>21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  <c r="T3" s="79"/>
    </row>
    <row r="4" spans="1:20" ht="30" customHeight="1" thickBot="1" x14ac:dyDescent="0.25">
      <c r="A4" s="58" t="s">
        <v>0</v>
      </c>
      <c r="B4" s="59">
        <f>Teammeldung!B4</f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2"/>
      <c r="S4" s="15"/>
      <c r="T4" s="15"/>
    </row>
    <row r="5" spans="1:20" ht="21" customHeight="1" thickBo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  <c r="R5" s="163" t="s">
        <v>43</v>
      </c>
      <c r="S5" s="19"/>
      <c r="T5" s="15"/>
    </row>
    <row r="6" spans="1:20" ht="51" customHeight="1" thickBot="1" x14ac:dyDescent="0.25">
      <c r="A6" s="3" t="s">
        <v>6</v>
      </c>
      <c r="B6" s="55" t="s">
        <v>1</v>
      </c>
      <c r="C6" s="56" t="s">
        <v>2</v>
      </c>
      <c r="D6" s="3" t="s">
        <v>7</v>
      </c>
      <c r="E6" s="3" t="s">
        <v>8</v>
      </c>
      <c r="F6" s="84">
        <v>85</v>
      </c>
      <c r="G6" s="84">
        <v>95</v>
      </c>
      <c r="H6" s="84">
        <v>105</v>
      </c>
      <c r="I6" s="84">
        <v>110</v>
      </c>
      <c r="J6" s="84">
        <v>115</v>
      </c>
      <c r="K6" s="84">
        <v>120</v>
      </c>
      <c r="L6" s="84">
        <v>125</v>
      </c>
      <c r="M6" s="84">
        <v>130</v>
      </c>
      <c r="N6" s="84">
        <v>135</v>
      </c>
      <c r="O6" s="84">
        <v>140</v>
      </c>
      <c r="P6" s="84">
        <v>145</v>
      </c>
      <c r="Q6" s="128" t="s">
        <v>44</v>
      </c>
      <c r="R6" s="164"/>
      <c r="S6" s="19"/>
      <c r="T6" s="15"/>
    </row>
    <row r="7" spans="1:20" ht="24.95" customHeight="1" x14ac:dyDescent="0.2">
      <c r="A7" s="22">
        <v>1</v>
      </c>
      <c r="B7" s="20" t="str">
        <f>IF(Teammeldung!B7="","",Teammeldung!B7)</f>
        <v/>
      </c>
      <c r="C7" s="9" t="str">
        <f>IF(Teammeldung!C7="","",Teammeldung!C7)</f>
        <v/>
      </c>
      <c r="D7" s="10" t="str">
        <f>IF(Teammeldung!D7&gt;0,Teammeldung!D7-2000,"")</f>
        <v/>
      </c>
      <c r="E7" s="11" t="str">
        <f>IF(Teammeldung!E7="","",Teammeldung!E7)</f>
        <v/>
      </c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29">
        <f>COUNTA(F7:P7)-1</f>
        <v>-1</v>
      </c>
      <c r="R7" s="134"/>
      <c r="S7" s="19"/>
      <c r="T7" s="15"/>
    </row>
    <row r="8" spans="1:20" ht="24.95" customHeight="1" x14ac:dyDescent="0.2">
      <c r="A8" s="23">
        <v>2</v>
      </c>
      <c r="B8" s="21" t="str">
        <f>IF(Teammeldung!B8="","",Teammeldung!B8)</f>
        <v/>
      </c>
      <c r="C8" s="6" t="str">
        <f>IF(Teammeldung!C8="","",Teammeldung!C8)</f>
        <v/>
      </c>
      <c r="D8" s="7" t="str">
        <f>IF(Teammeldung!D8&gt;0,Teammeldung!D8-2000,"")</f>
        <v/>
      </c>
      <c r="E8" s="8" t="str">
        <f>IF(Teammeldung!E8="","",Teammeldung!E8)</f>
        <v/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0">
        <f>COUNTA(F8:P8)-1</f>
        <v>-1</v>
      </c>
      <c r="R8" s="135"/>
      <c r="S8" s="19"/>
      <c r="T8" s="15"/>
    </row>
    <row r="9" spans="1:20" ht="24.95" customHeight="1" x14ac:dyDescent="0.2">
      <c r="A9" s="23">
        <v>3</v>
      </c>
      <c r="B9" s="21" t="str">
        <f>IF(Teammeldung!B9="","",Teammeldung!B9)</f>
        <v/>
      </c>
      <c r="C9" s="6" t="str">
        <f>IF(Teammeldung!C9="","",Teammeldung!C9)</f>
        <v/>
      </c>
      <c r="D9" s="7" t="str">
        <f>IF(Teammeldung!D9&gt;0,Teammeldung!D9-2000,"")</f>
        <v/>
      </c>
      <c r="E9" s="8" t="str">
        <f>IF(Teammeldung!E9="","",Teammeldung!E9)</f>
        <v/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0">
        <f t="shared" ref="Q9:Q18" si="0">COUNTA(F9:P9)-1</f>
        <v>-1</v>
      </c>
      <c r="R9" s="135"/>
      <c r="S9" s="19"/>
      <c r="T9" s="15"/>
    </row>
    <row r="10" spans="1:20" ht="24.95" customHeight="1" x14ac:dyDescent="0.2">
      <c r="A10" s="23">
        <v>4</v>
      </c>
      <c r="B10" s="21" t="str">
        <f>IF(Teammeldung!B10="","",Teammeldung!B10)</f>
        <v/>
      </c>
      <c r="C10" s="6" t="str">
        <f>IF(Teammeldung!C10="","",Teammeldung!C10)</f>
        <v/>
      </c>
      <c r="D10" s="7" t="str">
        <f>IF(Teammeldung!D10&gt;0,Teammeldung!D10-2000,"")</f>
        <v/>
      </c>
      <c r="E10" s="8" t="str">
        <f>IF(Teammeldung!E10="","",Teammeldung!E10)</f>
        <v/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0">
        <f t="shared" si="0"/>
        <v>-1</v>
      </c>
      <c r="R10" s="135"/>
      <c r="S10" s="19"/>
      <c r="T10" s="15"/>
    </row>
    <row r="11" spans="1:20" ht="24.95" customHeight="1" x14ac:dyDescent="0.2">
      <c r="A11" s="23">
        <v>5</v>
      </c>
      <c r="B11" s="21" t="str">
        <f>IF(Teammeldung!B11="","",Teammeldung!B11)</f>
        <v/>
      </c>
      <c r="C11" s="6" t="str">
        <f>IF(Teammeldung!C11="","",Teammeldung!C11)</f>
        <v/>
      </c>
      <c r="D11" s="7" t="str">
        <f>IF(Teammeldung!D11&gt;0,Teammeldung!D11-2000,"")</f>
        <v/>
      </c>
      <c r="E11" s="8" t="str">
        <f>IF(Teammeldung!E11="","",Teammeldung!E11)</f>
        <v/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0">
        <f t="shared" si="0"/>
        <v>-1</v>
      </c>
      <c r="R11" s="135"/>
      <c r="S11" s="19"/>
      <c r="T11" s="15"/>
    </row>
    <row r="12" spans="1:20" ht="24.95" customHeight="1" x14ac:dyDescent="0.2">
      <c r="A12" s="23">
        <v>6</v>
      </c>
      <c r="B12" s="21" t="str">
        <f>IF(Teammeldung!B12="","",Teammeldung!B12)</f>
        <v/>
      </c>
      <c r="C12" s="6" t="str">
        <f>IF(Teammeldung!C12="","",Teammeldung!C12)</f>
        <v/>
      </c>
      <c r="D12" s="7" t="str">
        <f>IF(Teammeldung!D12&gt;0,Teammeldung!D12-2000,"")</f>
        <v/>
      </c>
      <c r="E12" s="8" t="str">
        <f>IF(Teammeldung!E12="","",Teammeldung!E12)</f>
        <v/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0">
        <f t="shared" si="0"/>
        <v>-1</v>
      </c>
      <c r="R12" s="136"/>
      <c r="S12" s="70"/>
      <c r="T12" s="15"/>
    </row>
    <row r="13" spans="1:20" ht="24.95" customHeight="1" x14ac:dyDescent="0.2">
      <c r="A13" s="23">
        <v>7</v>
      </c>
      <c r="B13" s="21" t="str">
        <f>IF(Teammeldung!B13="","",Teammeldung!B13)</f>
        <v/>
      </c>
      <c r="C13" s="6" t="str">
        <f>IF(Teammeldung!C13="","",Teammeldung!C13)</f>
        <v/>
      </c>
      <c r="D13" s="7" t="str">
        <f>IF(Teammeldung!D13&gt;0,Teammeldung!D13-2000,"")</f>
        <v/>
      </c>
      <c r="E13" s="8" t="str">
        <f>IF(Teammeldung!E13="","",Teammeldung!E13)</f>
        <v/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0">
        <f t="shared" si="0"/>
        <v>-1</v>
      </c>
      <c r="R13" s="137"/>
      <c r="S13" s="19"/>
      <c r="T13" s="15"/>
    </row>
    <row r="14" spans="1:20" ht="24.95" customHeight="1" x14ac:dyDescent="0.2">
      <c r="A14" s="23">
        <v>8</v>
      </c>
      <c r="B14" s="21" t="str">
        <f>IF(Teammeldung!B14="","",Teammeldung!B14)</f>
        <v/>
      </c>
      <c r="C14" s="6" t="str">
        <f>IF(Teammeldung!C14="","",Teammeldung!C14)</f>
        <v/>
      </c>
      <c r="D14" s="7" t="str">
        <f>IF(Teammeldung!D14&gt;0,Teammeldung!D14-2000,"")</f>
        <v/>
      </c>
      <c r="E14" s="8" t="str">
        <f>IF(Teammeldung!E14="","",Teammeldung!E14)</f>
        <v/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0">
        <f t="shared" si="0"/>
        <v>-1</v>
      </c>
      <c r="R14" s="134"/>
      <c r="S14" s="71"/>
      <c r="T14" s="15"/>
    </row>
    <row r="15" spans="1:20" ht="24.95" customHeight="1" x14ac:dyDescent="0.2">
      <c r="A15" s="23">
        <v>9</v>
      </c>
      <c r="B15" s="21" t="str">
        <f>IF(Teammeldung!B15="","",Teammeldung!B15)</f>
        <v/>
      </c>
      <c r="C15" s="6" t="str">
        <f>IF(Teammeldung!C15="","",Teammeldung!C15)</f>
        <v/>
      </c>
      <c r="D15" s="7" t="str">
        <f>IF(Teammeldung!D15&gt;0,Teammeldung!D15-2000,"")</f>
        <v/>
      </c>
      <c r="E15" s="8" t="str">
        <f>IF(Teammeldung!E15="","",Teammeldung!E15)</f>
        <v/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0">
        <f t="shared" si="0"/>
        <v>-1</v>
      </c>
      <c r="R15" s="135"/>
      <c r="S15" s="19"/>
      <c r="T15" s="15"/>
    </row>
    <row r="16" spans="1:20" ht="24.95" customHeight="1" x14ac:dyDescent="0.2">
      <c r="A16" s="23">
        <v>10</v>
      </c>
      <c r="B16" s="21" t="str">
        <f>IF(Teammeldung!B16="","",Teammeldung!B16)</f>
        <v/>
      </c>
      <c r="C16" s="6" t="str">
        <f>IF(Teammeldung!C16="","",Teammeldung!C16)</f>
        <v/>
      </c>
      <c r="D16" s="7" t="str">
        <f>IF(Teammeldung!D16&gt;0,Teammeldung!D16-2000,"")</f>
        <v/>
      </c>
      <c r="E16" s="8" t="str">
        <f>IF(Teammeldung!E16="","",Teammeldung!E16)</f>
        <v/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0">
        <f t="shared" si="0"/>
        <v>-1</v>
      </c>
      <c r="R16" s="135"/>
      <c r="S16" s="19"/>
      <c r="T16" s="15"/>
    </row>
    <row r="17" spans="1:21" ht="24.95" customHeight="1" x14ac:dyDescent="0.2">
      <c r="A17" s="23">
        <v>11</v>
      </c>
      <c r="B17" s="21" t="str">
        <f>IF(Teammeldung!B17="","",Teammeldung!B17)</f>
        <v/>
      </c>
      <c r="C17" s="6" t="str">
        <f>IF(Teammeldung!C17="","",Teammeldung!C17)</f>
        <v/>
      </c>
      <c r="D17" s="7" t="str">
        <f>IF(Teammeldung!D17&gt;0,Teammeldung!D17-2000,"")</f>
        <v/>
      </c>
      <c r="E17" s="8" t="str">
        <f>IF(Teammeldung!E17="","",Teammeldung!E17)</f>
        <v/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0">
        <f t="shared" si="0"/>
        <v>-1</v>
      </c>
      <c r="R17" s="135"/>
      <c r="S17" s="19"/>
      <c r="T17" s="15"/>
    </row>
    <row r="18" spans="1:21" ht="24.95" customHeight="1" thickBot="1" x14ac:dyDescent="0.25">
      <c r="A18" s="23">
        <v>12</v>
      </c>
      <c r="B18" s="21" t="str">
        <f>IF(Teammeldung!B18="","",Teammeldung!B18)</f>
        <v/>
      </c>
      <c r="C18" s="6" t="str">
        <f>IF(Teammeldung!C18="","",Teammeldung!C18)</f>
        <v/>
      </c>
      <c r="D18" s="7" t="str">
        <f>IF(Teammeldung!D18&gt;0,Teammeldung!D18-2000,"")</f>
        <v/>
      </c>
      <c r="E18" s="8" t="str">
        <f>IF(Teammeldung!E18="","",Teammeldung!E18)</f>
        <v/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1">
        <f t="shared" si="0"/>
        <v>-1</v>
      </c>
      <c r="R18" s="138"/>
      <c r="S18" s="19"/>
      <c r="T18" s="15"/>
    </row>
    <row r="19" spans="1:21" ht="30" customHeight="1" thickBot="1" x14ac:dyDescent="0.25">
      <c r="A19" s="64"/>
      <c r="B19" s="64"/>
      <c r="C19" s="64"/>
      <c r="D19" s="67"/>
      <c r="E19" s="74"/>
      <c r="F19" s="74"/>
      <c r="G19" s="74"/>
      <c r="H19" s="74"/>
      <c r="I19" s="74"/>
      <c r="J19" s="74"/>
      <c r="K19" s="74"/>
      <c r="L19" s="73"/>
      <c r="M19" s="73"/>
      <c r="N19" s="73"/>
      <c r="O19" s="73"/>
      <c r="P19" s="73"/>
      <c r="Q19" s="72" t="s">
        <v>17</v>
      </c>
      <c r="R19" s="139"/>
      <c r="S19" s="19"/>
      <c r="T19" s="15"/>
    </row>
    <row r="20" spans="1:21" x14ac:dyDescent="0.2">
      <c r="A20" s="15"/>
      <c r="B20" s="15"/>
      <c r="C20" s="15"/>
      <c r="D20" s="54"/>
      <c r="E20" s="1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/>
      <c r="T20" s="15"/>
    </row>
    <row r="21" spans="1:2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2"/>
    </row>
    <row r="26" spans="1:2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</sheetData>
  <sheetProtection algorithmName="SHA-512" hashValue="ezCXkW7TVlu0uEQRaLCcn/EXevRuLQ+PiYOB1ZS7QO/h1kwvlYmuaCQsx/aK1N5O55T49YkrIcszuUgqMGkNIg==" saltValue="OcK33ClUQcXIiocJ0gIzEQ==" spinCount="100000" sheet="1" objects="1" scenarios="1" selectLockedCells="1"/>
  <mergeCells count="1">
    <mergeCell ref="R5:R6"/>
  </mergeCells>
  <conditionalFormatting sqref="Q7:Q18">
    <cfRule type="cellIs" dxfId="4" priority="1" operator="equal">
      <formula>-1</formula>
    </cfRule>
  </conditionalFormatting>
  <pageMargins left="0" right="0" top="0.78740157499999996" bottom="0.78740157499999996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CCC7-4377-4590-B503-4D6B6E2494D0}">
  <sheetPr>
    <pageSetUpPr fitToPage="1"/>
  </sheetPr>
  <dimension ref="A1:L24"/>
  <sheetViews>
    <sheetView workbookViewId="0">
      <selection activeCell="F8" sqref="F8"/>
    </sheetView>
  </sheetViews>
  <sheetFormatPr baseColWidth="10" defaultRowHeight="15" x14ac:dyDescent="0.2"/>
  <cols>
    <col min="1" max="1" width="7.59765625" customWidth="1"/>
    <col min="2" max="2" width="15.5" customWidth="1"/>
    <col min="3" max="3" width="11.69921875" customWidth="1"/>
    <col min="4" max="4" width="5.296875" customWidth="1"/>
    <col min="5" max="5" width="5.3984375" customWidth="1"/>
    <col min="6" max="8" width="10.59765625" customWidth="1"/>
    <col min="9" max="9" width="14.09765625" customWidth="1"/>
    <col min="10" max="10" width="15.59765625" customWidth="1"/>
  </cols>
  <sheetData>
    <row r="1" spans="1:12" ht="30" x14ac:dyDescent="0.4">
      <c r="A1" s="13" t="s">
        <v>25</v>
      </c>
      <c r="B1" s="61"/>
      <c r="C1" s="61"/>
      <c r="D1" s="61"/>
      <c r="E1" s="61"/>
      <c r="F1" s="61"/>
      <c r="G1" s="61"/>
      <c r="H1" s="61"/>
      <c r="I1" s="61"/>
      <c r="J1" s="14" t="str">
        <f>Teammeldung!E1</f>
        <v>U14</v>
      </c>
      <c r="K1" s="15"/>
      <c r="L1" s="15"/>
    </row>
    <row r="2" spans="1:12" ht="15.6" customHeight="1" x14ac:dyDescent="0.25">
      <c r="A2" s="61"/>
      <c r="B2" s="16" t="s">
        <v>37</v>
      </c>
      <c r="C2" s="61"/>
      <c r="D2" s="61"/>
      <c r="E2" s="61"/>
      <c r="F2" s="61"/>
      <c r="G2" s="61"/>
      <c r="H2" s="61"/>
      <c r="I2" s="61"/>
      <c r="J2" s="61"/>
      <c r="K2" s="15"/>
      <c r="L2" s="15"/>
    </row>
    <row r="3" spans="1:12" ht="15.6" customHeight="1" x14ac:dyDescent="0.2">
      <c r="A3" s="61"/>
      <c r="B3" s="61"/>
      <c r="C3" s="61"/>
      <c r="D3" s="61"/>
      <c r="E3" s="61"/>
      <c r="F3" s="61"/>
      <c r="G3" s="61"/>
      <c r="H3" s="61"/>
      <c r="I3" s="62"/>
      <c r="J3" s="61"/>
      <c r="K3" s="15"/>
      <c r="L3" s="15"/>
    </row>
    <row r="4" spans="1:12" ht="30" customHeight="1" thickBot="1" x14ac:dyDescent="0.3">
      <c r="A4" s="58" t="s">
        <v>0</v>
      </c>
      <c r="B4" s="59">
        <f>Teammeldung!B4</f>
        <v>0</v>
      </c>
      <c r="C4" s="61"/>
      <c r="D4" s="61"/>
      <c r="E4" s="61"/>
      <c r="F4" s="61"/>
      <c r="G4" s="61"/>
      <c r="H4" s="61"/>
      <c r="I4" s="28"/>
      <c r="J4" s="29"/>
      <c r="K4" s="19"/>
      <c r="L4" s="15"/>
    </row>
    <row r="5" spans="1:12" ht="21" customHeight="1" thickBot="1" x14ac:dyDescent="0.25">
      <c r="A5" s="62"/>
      <c r="B5" s="62"/>
      <c r="C5" s="62"/>
      <c r="D5" s="62"/>
      <c r="E5" s="62"/>
      <c r="F5" s="62"/>
      <c r="G5" s="62"/>
      <c r="H5" s="62"/>
      <c r="I5" s="167" t="s">
        <v>45</v>
      </c>
      <c r="J5" s="165" t="s">
        <v>43</v>
      </c>
      <c r="K5" s="19"/>
      <c r="L5" s="15"/>
    </row>
    <row r="6" spans="1:12" ht="47.1" customHeight="1" thickBot="1" x14ac:dyDescent="0.25">
      <c r="A6" s="3" t="s">
        <v>6</v>
      </c>
      <c r="B6" s="24" t="s">
        <v>1</v>
      </c>
      <c r="C6" s="24" t="s">
        <v>2</v>
      </c>
      <c r="D6" s="3" t="s">
        <v>7</v>
      </c>
      <c r="E6" s="3" t="s">
        <v>8</v>
      </c>
      <c r="F6" s="5" t="s">
        <v>11</v>
      </c>
      <c r="G6" s="5" t="s">
        <v>12</v>
      </c>
      <c r="H6" s="5" t="s">
        <v>13</v>
      </c>
      <c r="I6" s="170"/>
      <c r="J6" s="166"/>
      <c r="K6" s="19"/>
      <c r="L6" s="15"/>
    </row>
    <row r="7" spans="1:12" ht="24.95" customHeight="1" x14ac:dyDescent="0.2">
      <c r="A7" s="36">
        <v>1</v>
      </c>
      <c r="B7" s="38" t="str">
        <f>IF(Teammeldung!B7="","",Teammeldung!B7)</f>
        <v/>
      </c>
      <c r="C7" s="34" t="str">
        <f>IF(Teammeldung!C7="","",Teammeldung!C7)</f>
        <v/>
      </c>
      <c r="D7" s="35" t="str">
        <f>IF(Teammeldung!D7&gt;0,Teammeldung!D7-2000,"")</f>
        <v/>
      </c>
      <c r="E7" s="39" t="str">
        <f>IF(Teammeldung!E7="","",Teammeldung!E7)</f>
        <v/>
      </c>
      <c r="F7" s="140"/>
      <c r="G7" s="141"/>
      <c r="H7" s="168"/>
      <c r="I7" s="122">
        <f>SUM(F7:H7)-MIN(F7:H7)</f>
        <v>0</v>
      </c>
      <c r="J7" s="145"/>
      <c r="K7" s="19"/>
      <c r="L7" s="15"/>
    </row>
    <row r="8" spans="1:12" ht="24.95" customHeight="1" x14ac:dyDescent="0.2">
      <c r="A8" s="37">
        <v>2</v>
      </c>
      <c r="B8" s="40" t="str">
        <f>IF(Teammeldung!B8="","",Teammeldung!B8)</f>
        <v/>
      </c>
      <c r="C8" s="25" t="str">
        <f>IF(Teammeldung!C8="","",Teammeldung!C8)</f>
        <v/>
      </c>
      <c r="D8" s="26" t="str">
        <f>IF(Teammeldung!D8&gt;0,Teammeldung!D8-2000,"")</f>
        <v/>
      </c>
      <c r="E8" s="41" t="str">
        <f>IF(Teammeldung!E8="","",Teammeldung!E8)</f>
        <v/>
      </c>
      <c r="F8" s="142"/>
      <c r="G8" s="143"/>
      <c r="H8" s="169"/>
      <c r="I8" s="123">
        <f t="shared" ref="I8:I18" si="0">SUM(F8:H8)-MIN(F8:H8)</f>
        <v>0</v>
      </c>
      <c r="J8" s="146"/>
      <c r="K8" s="19"/>
      <c r="L8" s="31"/>
    </row>
    <row r="9" spans="1:12" ht="24.95" customHeight="1" x14ac:dyDescent="0.2">
      <c r="A9" s="37">
        <v>3</v>
      </c>
      <c r="B9" s="40" t="str">
        <f>IF(Teammeldung!B9="","",Teammeldung!B9)</f>
        <v/>
      </c>
      <c r="C9" s="25" t="str">
        <f>IF(Teammeldung!C9="","",Teammeldung!C9)</f>
        <v/>
      </c>
      <c r="D9" s="26" t="str">
        <f>IF(Teammeldung!D9&gt;0,Teammeldung!D9-2000,"")</f>
        <v/>
      </c>
      <c r="E9" s="41" t="str">
        <f>IF(Teammeldung!E9="","",Teammeldung!E9)</f>
        <v/>
      </c>
      <c r="F9" s="144"/>
      <c r="G9" s="143"/>
      <c r="H9" s="169"/>
      <c r="I9" s="123">
        <f t="shared" si="0"/>
        <v>0</v>
      </c>
      <c r="J9" s="146"/>
      <c r="K9" s="30"/>
      <c r="L9" s="42"/>
    </row>
    <row r="10" spans="1:12" ht="24.95" customHeight="1" x14ac:dyDescent="0.2">
      <c r="A10" s="37">
        <v>4</v>
      </c>
      <c r="B10" s="40" t="str">
        <f>IF(Teammeldung!B10="","",Teammeldung!B10)</f>
        <v/>
      </c>
      <c r="C10" s="25" t="str">
        <f>IF(Teammeldung!C10="","",Teammeldung!C10)</f>
        <v/>
      </c>
      <c r="D10" s="26" t="str">
        <f>IF(Teammeldung!D10&gt;0,Teammeldung!D10-2000,"")</f>
        <v/>
      </c>
      <c r="E10" s="41" t="str">
        <f>IF(Teammeldung!E10="","",Teammeldung!E10)</f>
        <v/>
      </c>
      <c r="F10" s="144"/>
      <c r="G10" s="143"/>
      <c r="H10" s="169"/>
      <c r="I10" s="123">
        <f t="shared" si="0"/>
        <v>0</v>
      </c>
      <c r="J10" s="146"/>
      <c r="K10" s="19"/>
      <c r="L10" s="18"/>
    </row>
    <row r="11" spans="1:12" ht="24.95" customHeight="1" x14ac:dyDescent="0.2">
      <c r="A11" s="37">
        <v>5</v>
      </c>
      <c r="B11" s="40" t="str">
        <f>IF(Teammeldung!B11="","",Teammeldung!B11)</f>
        <v/>
      </c>
      <c r="C11" s="25" t="str">
        <f>IF(Teammeldung!C11="","",Teammeldung!C11)</f>
        <v/>
      </c>
      <c r="D11" s="26" t="str">
        <f>IF(Teammeldung!D11&gt;0,Teammeldung!D11-2000,"")</f>
        <v/>
      </c>
      <c r="E11" s="41" t="str">
        <f>IF(Teammeldung!E11="","",Teammeldung!E11)</f>
        <v/>
      </c>
      <c r="F11" s="144"/>
      <c r="G11" s="143"/>
      <c r="H11" s="169"/>
      <c r="I11" s="123">
        <f t="shared" si="0"/>
        <v>0</v>
      </c>
      <c r="J11" s="146"/>
      <c r="K11" s="19"/>
      <c r="L11" s="15"/>
    </row>
    <row r="12" spans="1:12" ht="24.95" customHeight="1" x14ac:dyDescent="0.2">
      <c r="A12" s="37">
        <v>6</v>
      </c>
      <c r="B12" s="40" t="str">
        <f>IF(Teammeldung!B12="","",Teammeldung!B12)</f>
        <v/>
      </c>
      <c r="C12" s="25" t="str">
        <f>IF(Teammeldung!C12="","",Teammeldung!C12)</f>
        <v/>
      </c>
      <c r="D12" s="26" t="str">
        <f>IF(Teammeldung!D12&gt;0,Teammeldung!D12-2000,"")</f>
        <v/>
      </c>
      <c r="E12" s="41" t="str">
        <f>IF(Teammeldung!E12="","",Teammeldung!E12)</f>
        <v/>
      </c>
      <c r="F12" s="144"/>
      <c r="G12" s="143"/>
      <c r="H12" s="169"/>
      <c r="I12" s="123">
        <f t="shared" si="0"/>
        <v>0</v>
      </c>
      <c r="J12" s="146"/>
      <c r="K12" s="19"/>
      <c r="L12" s="15"/>
    </row>
    <row r="13" spans="1:12" ht="24.95" customHeight="1" x14ac:dyDescent="0.2">
      <c r="A13" s="37">
        <v>7</v>
      </c>
      <c r="B13" s="40" t="str">
        <f>IF(Teammeldung!B13="","",Teammeldung!B13)</f>
        <v/>
      </c>
      <c r="C13" s="25" t="str">
        <f>IF(Teammeldung!C13="","",Teammeldung!C13)</f>
        <v/>
      </c>
      <c r="D13" s="26" t="str">
        <f>IF(Teammeldung!D13&gt;0,Teammeldung!D13-2000,"")</f>
        <v/>
      </c>
      <c r="E13" s="41" t="str">
        <f>IF(Teammeldung!E13="","",Teammeldung!E13)</f>
        <v/>
      </c>
      <c r="F13" s="144"/>
      <c r="G13" s="143"/>
      <c r="H13" s="169"/>
      <c r="I13" s="123">
        <f t="shared" si="0"/>
        <v>0</v>
      </c>
      <c r="J13" s="146"/>
      <c r="K13" s="19"/>
      <c r="L13" s="15"/>
    </row>
    <row r="14" spans="1:12" ht="24.95" customHeight="1" x14ac:dyDescent="0.2">
      <c r="A14" s="37">
        <v>8</v>
      </c>
      <c r="B14" s="40" t="str">
        <f>IF(Teammeldung!B14="","",Teammeldung!B14)</f>
        <v/>
      </c>
      <c r="C14" s="25" t="str">
        <f>IF(Teammeldung!C14="","",Teammeldung!C14)</f>
        <v/>
      </c>
      <c r="D14" s="26" t="str">
        <f>IF(Teammeldung!D14&gt;0,Teammeldung!D14-2000,"")</f>
        <v/>
      </c>
      <c r="E14" s="41" t="str">
        <f>IF(Teammeldung!E14="","",Teammeldung!E14)</f>
        <v/>
      </c>
      <c r="F14" s="144"/>
      <c r="G14" s="143"/>
      <c r="H14" s="169"/>
      <c r="I14" s="123">
        <f t="shared" si="0"/>
        <v>0</v>
      </c>
      <c r="J14" s="146"/>
      <c r="K14" s="19"/>
      <c r="L14" s="15"/>
    </row>
    <row r="15" spans="1:12" ht="24.95" customHeight="1" x14ac:dyDescent="0.2">
      <c r="A15" s="37">
        <v>9</v>
      </c>
      <c r="B15" s="40" t="str">
        <f>IF(Teammeldung!B15="","",Teammeldung!B15)</f>
        <v/>
      </c>
      <c r="C15" s="25" t="str">
        <f>IF(Teammeldung!C15="","",Teammeldung!C15)</f>
        <v/>
      </c>
      <c r="D15" s="26" t="str">
        <f>IF(Teammeldung!D15&gt;0,Teammeldung!D15-2000,"")</f>
        <v/>
      </c>
      <c r="E15" s="41" t="str">
        <f>IF(Teammeldung!E15="","",Teammeldung!E15)</f>
        <v/>
      </c>
      <c r="F15" s="144"/>
      <c r="G15" s="143"/>
      <c r="H15" s="169"/>
      <c r="I15" s="123">
        <f t="shared" si="0"/>
        <v>0</v>
      </c>
      <c r="J15" s="146"/>
      <c r="K15" s="19"/>
      <c r="L15" s="15"/>
    </row>
    <row r="16" spans="1:12" ht="24.95" customHeight="1" x14ac:dyDescent="0.2">
      <c r="A16" s="37">
        <v>10</v>
      </c>
      <c r="B16" s="40" t="str">
        <f>IF(Teammeldung!B16="","",Teammeldung!B16)</f>
        <v/>
      </c>
      <c r="C16" s="25" t="str">
        <f>IF(Teammeldung!C16="","",Teammeldung!C16)</f>
        <v/>
      </c>
      <c r="D16" s="26" t="str">
        <f>IF(Teammeldung!D16&gt;0,Teammeldung!D16-2000,"")</f>
        <v/>
      </c>
      <c r="E16" s="41" t="str">
        <f>IF(Teammeldung!E16="","",Teammeldung!E16)</f>
        <v/>
      </c>
      <c r="F16" s="144"/>
      <c r="G16" s="143"/>
      <c r="H16" s="169"/>
      <c r="I16" s="123">
        <f t="shared" si="0"/>
        <v>0</v>
      </c>
      <c r="J16" s="146"/>
      <c r="K16" s="19"/>
      <c r="L16" s="15"/>
    </row>
    <row r="17" spans="1:12" ht="24.95" customHeight="1" x14ac:dyDescent="0.2">
      <c r="A17" s="37">
        <v>11</v>
      </c>
      <c r="B17" s="40" t="str">
        <f>IF(Teammeldung!B17="","",Teammeldung!B17)</f>
        <v/>
      </c>
      <c r="C17" s="25" t="str">
        <f>IF(Teammeldung!C17="","",Teammeldung!C17)</f>
        <v/>
      </c>
      <c r="D17" s="26" t="str">
        <f>IF(Teammeldung!D17&gt;0,Teammeldung!D17-2000,"")</f>
        <v/>
      </c>
      <c r="E17" s="41" t="str">
        <f>IF(Teammeldung!E17="","",Teammeldung!E17)</f>
        <v/>
      </c>
      <c r="F17" s="144"/>
      <c r="G17" s="143"/>
      <c r="H17" s="169"/>
      <c r="I17" s="123">
        <f t="shared" si="0"/>
        <v>0</v>
      </c>
      <c r="J17" s="146"/>
      <c r="K17" s="19"/>
      <c r="L17" s="15"/>
    </row>
    <row r="18" spans="1:12" ht="24.95" customHeight="1" x14ac:dyDescent="0.2">
      <c r="A18" s="37">
        <v>12</v>
      </c>
      <c r="B18" s="40" t="str">
        <f>IF(Teammeldung!B18="","",Teammeldung!B18)</f>
        <v/>
      </c>
      <c r="C18" s="25" t="str">
        <f>IF(Teammeldung!C18="","",Teammeldung!C18)</f>
        <v/>
      </c>
      <c r="D18" s="26" t="str">
        <f>IF(Teammeldung!D18&gt;0,Teammeldung!D18-2000,"")</f>
        <v/>
      </c>
      <c r="E18" s="41" t="str">
        <f>IF(Teammeldung!E18="","",Teammeldung!E18)</f>
        <v/>
      </c>
      <c r="F18" s="144"/>
      <c r="G18" s="143"/>
      <c r="H18" s="169"/>
      <c r="I18" s="123">
        <f t="shared" si="0"/>
        <v>0</v>
      </c>
      <c r="J18" s="146"/>
      <c r="K18" s="19"/>
      <c r="L18" s="15"/>
    </row>
    <row r="19" spans="1:12" ht="30" customHeight="1" thickBot="1" x14ac:dyDescent="0.25">
      <c r="A19" s="64"/>
      <c r="B19" s="64"/>
      <c r="C19" s="64"/>
      <c r="D19" s="64"/>
      <c r="E19" s="64"/>
      <c r="F19" s="64"/>
      <c r="G19" s="64"/>
      <c r="H19" s="64"/>
      <c r="I19" s="27" t="s">
        <v>9</v>
      </c>
      <c r="J19" s="147"/>
      <c r="K19" s="19"/>
      <c r="L19" s="15"/>
    </row>
    <row r="20" spans="1:12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8"/>
      <c r="K20" s="15"/>
      <c r="L20" s="15"/>
    </row>
    <row r="21" spans="1:12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</sheetData>
  <sheetProtection algorithmName="SHA-512" hashValue="3hFa+9+GEFMg8pwpztO7Abc+Mr9Jylt5iZ222vev6Ma8C1udIHCZeQiMGEAono8CWEk9tSOiL8ZETmGUo81w5w==" saltValue="8RtJHd7imkZ0/5Bdf4baAA==" spinCount="100000" sheet="1" objects="1" scenarios="1" selectLockedCells="1"/>
  <mergeCells count="2">
    <mergeCell ref="J5:J6"/>
    <mergeCell ref="I5:I6"/>
  </mergeCells>
  <conditionalFormatting sqref="I7:I18">
    <cfRule type="cellIs" dxfId="3" priority="1" operator="equal">
      <formula>0</formula>
    </cfRule>
  </conditionalFormatting>
  <pageMargins left="0" right="0" top="0.75" bottom="0.75" header="0.3" footer="0.3"/>
  <pageSetup paperSize="9" scale="93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866D-E50B-4EB4-868C-8ED7DBAF873D}">
  <sheetPr>
    <pageSetUpPr fitToPage="1"/>
  </sheetPr>
  <dimension ref="A1:L24"/>
  <sheetViews>
    <sheetView workbookViewId="0">
      <selection activeCell="G9" sqref="G9"/>
    </sheetView>
  </sheetViews>
  <sheetFormatPr baseColWidth="10" defaultRowHeight="15" x14ac:dyDescent="0.2"/>
  <cols>
    <col min="1" max="1" width="7.59765625" customWidth="1"/>
    <col min="2" max="2" width="15.5" customWidth="1"/>
    <col min="3" max="3" width="11.69921875" customWidth="1"/>
    <col min="4" max="4" width="5.296875" customWidth="1"/>
    <col min="5" max="5" width="5.3984375" customWidth="1"/>
    <col min="6" max="8" width="10.59765625" customWidth="1"/>
    <col min="9" max="9" width="14.09765625" customWidth="1"/>
    <col min="10" max="10" width="15.59765625" customWidth="1"/>
  </cols>
  <sheetData>
    <row r="1" spans="1:12" ht="27.75" x14ac:dyDescent="0.4">
      <c r="A1" s="85" t="s">
        <v>41</v>
      </c>
      <c r="B1" s="61"/>
      <c r="C1" s="61"/>
      <c r="D1" s="61"/>
      <c r="E1" s="61"/>
      <c r="F1" s="61"/>
      <c r="G1" s="61"/>
      <c r="H1" s="61"/>
      <c r="I1" s="61"/>
      <c r="J1" s="14" t="str">
        <f>Teammeldung!E1</f>
        <v>U14</v>
      </c>
      <c r="K1" s="15"/>
      <c r="L1" s="15"/>
    </row>
    <row r="2" spans="1:12" ht="15.6" customHeight="1" x14ac:dyDescent="0.25">
      <c r="A2" s="61"/>
      <c r="B2" s="16" t="s">
        <v>38</v>
      </c>
      <c r="C2" s="61"/>
      <c r="D2" s="61"/>
      <c r="E2" s="61"/>
      <c r="F2" s="61"/>
      <c r="G2" s="61"/>
      <c r="H2" s="61"/>
      <c r="I2" s="61"/>
      <c r="J2" s="61"/>
      <c r="K2" s="15"/>
      <c r="L2" s="15"/>
    </row>
    <row r="3" spans="1:12" ht="15.6" customHeight="1" x14ac:dyDescent="0.2">
      <c r="A3" s="61"/>
      <c r="B3" s="61"/>
      <c r="C3" s="61"/>
      <c r="D3" s="61"/>
      <c r="E3" s="61"/>
      <c r="F3" s="61"/>
      <c r="G3" s="61"/>
      <c r="H3" s="61"/>
      <c r="I3" s="62"/>
      <c r="J3" s="61"/>
      <c r="K3" s="15"/>
      <c r="L3" s="15"/>
    </row>
    <row r="4" spans="1:12" ht="30" customHeight="1" thickBot="1" x14ac:dyDescent="0.3">
      <c r="A4" s="58" t="s">
        <v>0</v>
      </c>
      <c r="B4" s="59">
        <f>Teammeldung!B4</f>
        <v>0</v>
      </c>
      <c r="C4" s="61"/>
      <c r="D4" s="61"/>
      <c r="E4" s="61"/>
      <c r="F4" s="61"/>
      <c r="G4" s="61"/>
      <c r="H4" s="61"/>
      <c r="I4" s="28"/>
      <c r="J4" s="29"/>
      <c r="K4" s="19"/>
      <c r="L4" s="15"/>
    </row>
    <row r="5" spans="1:12" ht="21" customHeight="1" thickBot="1" x14ac:dyDescent="0.25">
      <c r="A5" s="62"/>
      <c r="B5" s="62"/>
      <c r="C5" s="62"/>
      <c r="D5" s="62"/>
      <c r="E5" s="62"/>
      <c r="F5" s="62"/>
      <c r="G5" s="62"/>
      <c r="H5" s="62"/>
      <c r="I5" s="167" t="s">
        <v>46</v>
      </c>
      <c r="J5" s="165" t="s">
        <v>43</v>
      </c>
      <c r="K5" s="19"/>
      <c r="L5" s="15"/>
    </row>
    <row r="6" spans="1:12" ht="46.5" customHeight="1" thickBot="1" x14ac:dyDescent="0.25">
      <c r="A6" s="3" t="s">
        <v>6</v>
      </c>
      <c r="B6" s="24" t="s">
        <v>1</v>
      </c>
      <c r="C6" s="24" t="s">
        <v>2</v>
      </c>
      <c r="D6" s="3" t="s">
        <v>7</v>
      </c>
      <c r="E6" s="3" t="s">
        <v>8</v>
      </c>
      <c r="F6" s="5" t="s">
        <v>11</v>
      </c>
      <c r="G6" s="5" t="s">
        <v>12</v>
      </c>
      <c r="H6" s="5" t="s">
        <v>13</v>
      </c>
      <c r="I6" s="170"/>
      <c r="J6" s="166"/>
      <c r="K6" s="19"/>
      <c r="L6" s="15"/>
    </row>
    <row r="7" spans="1:12" ht="24.95" customHeight="1" x14ac:dyDescent="0.2">
      <c r="A7" s="36">
        <v>1</v>
      </c>
      <c r="B7" s="38" t="str">
        <f>IF(Teammeldung!B7="","",Teammeldung!B7)</f>
        <v/>
      </c>
      <c r="C7" s="34" t="str">
        <f>IF(Teammeldung!C7="","",Teammeldung!C7)</f>
        <v/>
      </c>
      <c r="D7" s="35" t="str">
        <f>IF(Teammeldung!D7&gt;0,Teammeldung!D7-2000,"")</f>
        <v/>
      </c>
      <c r="E7" s="39" t="str">
        <f>IF(Teammeldung!E7="","",Teammeldung!E7)</f>
        <v/>
      </c>
      <c r="F7" s="140"/>
      <c r="G7" s="141"/>
      <c r="H7" s="168"/>
      <c r="I7" s="122">
        <f>SUM(F7:H7)-MIN(F7:H7)</f>
        <v>0</v>
      </c>
      <c r="J7" s="145"/>
      <c r="K7" s="19"/>
      <c r="L7" s="15"/>
    </row>
    <row r="8" spans="1:12" ht="24.95" customHeight="1" x14ac:dyDescent="0.2">
      <c r="A8" s="37">
        <v>2</v>
      </c>
      <c r="B8" s="40" t="str">
        <f>IF(Teammeldung!B8="","",Teammeldung!B8)</f>
        <v/>
      </c>
      <c r="C8" s="25" t="str">
        <f>IF(Teammeldung!C8="","",Teammeldung!C8)</f>
        <v/>
      </c>
      <c r="D8" s="26" t="str">
        <f>IF(Teammeldung!D8&gt;0,Teammeldung!D8-2000,"")</f>
        <v/>
      </c>
      <c r="E8" s="41" t="str">
        <f>IF(Teammeldung!E8="","",Teammeldung!E8)</f>
        <v/>
      </c>
      <c r="F8" s="142"/>
      <c r="G8" s="143"/>
      <c r="H8" s="169"/>
      <c r="I8" s="123">
        <f t="shared" ref="I8:I18" si="0">SUM(F8:H8)-MIN(F8:H8)</f>
        <v>0</v>
      </c>
      <c r="J8" s="146"/>
      <c r="K8" s="19"/>
      <c r="L8" s="31"/>
    </row>
    <row r="9" spans="1:12" ht="24.95" customHeight="1" x14ac:dyDescent="0.2">
      <c r="A9" s="37">
        <v>3</v>
      </c>
      <c r="B9" s="40" t="str">
        <f>IF(Teammeldung!B9="","",Teammeldung!B9)</f>
        <v/>
      </c>
      <c r="C9" s="25" t="str">
        <f>IF(Teammeldung!C9="","",Teammeldung!C9)</f>
        <v/>
      </c>
      <c r="D9" s="26" t="str">
        <f>IF(Teammeldung!D9&gt;0,Teammeldung!D9-2000,"")</f>
        <v/>
      </c>
      <c r="E9" s="41" t="str">
        <f>IF(Teammeldung!E9="","",Teammeldung!E9)</f>
        <v/>
      </c>
      <c r="F9" s="144"/>
      <c r="G9" s="143"/>
      <c r="H9" s="169"/>
      <c r="I9" s="123">
        <f t="shared" si="0"/>
        <v>0</v>
      </c>
      <c r="J9" s="146"/>
      <c r="K9" s="30"/>
      <c r="L9" s="42"/>
    </row>
    <row r="10" spans="1:12" ht="24.95" customHeight="1" x14ac:dyDescent="0.2">
      <c r="A10" s="37">
        <v>4</v>
      </c>
      <c r="B10" s="40" t="str">
        <f>IF(Teammeldung!B10="","",Teammeldung!B10)</f>
        <v/>
      </c>
      <c r="C10" s="25" t="str">
        <f>IF(Teammeldung!C10="","",Teammeldung!C10)</f>
        <v/>
      </c>
      <c r="D10" s="26" t="str">
        <f>IF(Teammeldung!D10&gt;0,Teammeldung!D10-2000,"")</f>
        <v/>
      </c>
      <c r="E10" s="41" t="str">
        <f>IF(Teammeldung!E10="","",Teammeldung!E10)</f>
        <v/>
      </c>
      <c r="F10" s="144"/>
      <c r="G10" s="143"/>
      <c r="H10" s="169"/>
      <c r="I10" s="123">
        <f t="shared" si="0"/>
        <v>0</v>
      </c>
      <c r="J10" s="146"/>
      <c r="K10" s="19"/>
      <c r="L10" s="18"/>
    </row>
    <row r="11" spans="1:12" ht="24.95" customHeight="1" x14ac:dyDescent="0.2">
      <c r="A11" s="37">
        <v>5</v>
      </c>
      <c r="B11" s="40" t="str">
        <f>IF(Teammeldung!B11="","",Teammeldung!B11)</f>
        <v/>
      </c>
      <c r="C11" s="25" t="str">
        <f>IF(Teammeldung!C11="","",Teammeldung!C11)</f>
        <v/>
      </c>
      <c r="D11" s="26" t="str">
        <f>IF(Teammeldung!D11&gt;0,Teammeldung!D11-2000,"")</f>
        <v/>
      </c>
      <c r="E11" s="41" t="str">
        <f>IF(Teammeldung!E11="","",Teammeldung!E11)</f>
        <v/>
      </c>
      <c r="F11" s="144"/>
      <c r="G11" s="143"/>
      <c r="H11" s="169"/>
      <c r="I11" s="123">
        <f t="shared" si="0"/>
        <v>0</v>
      </c>
      <c r="J11" s="146"/>
      <c r="K11" s="19"/>
      <c r="L11" s="15"/>
    </row>
    <row r="12" spans="1:12" ht="24.95" customHeight="1" x14ac:dyDescent="0.2">
      <c r="A12" s="37">
        <v>6</v>
      </c>
      <c r="B12" s="40" t="str">
        <f>IF(Teammeldung!B12="","",Teammeldung!B12)</f>
        <v/>
      </c>
      <c r="C12" s="25" t="str">
        <f>IF(Teammeldung!C12="","",Teammeldung!C12)</f>
        <v/>
      </c>
      <c r="D12" s="26" t="str">
        <f>IF(Teammeldung!D12&gt;0,Teammeldung!D12-2000,"")</f>
        <v/>
      </c>
      <c r="E12" s="41" t="str">
        <f>IF(Teammeldung!E12="","",Teammeldung!E12)</f>
        <v/>
      </c>
      <c r="F12" s="144"/>
      <c r="G12" s="143"/>
      <c r="H12" s="169"/>
      <c r="I12" s="123">
        <f t="shared" si="0"/>
        <v>0</v>
      </c>
      <c r="J12" s="146"/>
      <c r="K12" s="19"/>
      <c r="L12" s="15"/>
    </row>
    <row r="13" spans="1:12" ht="24.95" customHeight="1" x14ac:dyDescent="0.2">
      <c r="A13" s="37">
        <v>7</v>
      </c>
      <c r="B13" s="40" t="str">
        <f>IF(Teammeldung!B13="","",Teammeldung!B13)</f>
        <v/>
      </c>
      <c r="C13" s="25" t="str">
        <f>IF(Teammeldung!C13="","",Teammeldung!C13)</f>
        <v/>
      </c>
      <c r="D13" s="26" t="str">
        <f>IF(Teammeldung!D13&gt;0,Teammeldung!D13-2000,"")</f>
        <v/>
      </c>
      <c r="E13" s="41" t="str">
        <f>IF(Teammeldung!E13="","",Teammeldung!E13)</f>
        <v/>
      </c>
      <c r="F13" s="144"/>
      <c r="G13" s="143"/>
      <c r="H13" s="169"/>
      <c r="I13" s="123">
        <f t="shared" si="0"/>
        <v>0</v>
      </c>
      <c r="J13" s="146"/>
      <c r="K13" s="19"/>
      <c r="L13" s="15"/>
    </row>
    <row r="14" spans="1:12" ht="24.95" customHeight="1" x14ac:dyDescent="0.2">
      <c r="A14" s="37">
        <v>8</v>
      </c>
      <c r="B14" s="40" t="str">
        <f>IF(Teammeldung!B14="","",Teammeldung!B14)</f>
        <v/>
      </c>
      <c r="C14" s="25" t="str">
        <f>IF(Teammeldung!C14="","",Teammeldung!C14)</f>
        <v/>
      </c>
      <c r="D14" s="26" t="str">
        <f>IF(Teammeldung!D14&gt;0,Teammeldung!D14-2000,"")</f>
        <v/>
      </c>
      <c r="E14" s="41" t="str">
        <f>IF(Teammeldung!E14="","",Teammeldung!E14)</f>
        <v/>
      </c>
      <c r="F14" s="144"/>
      <c r="G14" s="143"/>
      <c r="H14" s="169"/>
      <c r="I14" s="123">
        <f t="shared" si="0"/>
        <v>0</v>
      </c>
      <c r="J14" s="146"/>
      <c r="K14" s="19"/>
      <c r="L14" s="15"/>
    </row>
    <row r="15" spans="1:12" ht="24.95" customHeight="1" x14ac:dyDescent="0.2">
      <c r="A15" s="37">
        <v>9</v>
      </c>
      <c r="B15" s="40" t="str">
        <f>IF(Teammeldung!B15="","",Teammeldung!B15)</f>
        <v/>
      </c>
      <c r="C15" s="25" t="str">
        <f>IF(Teammeldung!C15="","",Teammeldung!C15)</f>
        <v/>
      </c>
      <c r="D15" s="26" t="str">
        <f>IF(Teammeldung!D15&gt;0,Teammeldung!D15-2000,"")</f>
        <v/>
      </c>
      <c r="E15" s="41" t="str">
        <f>IF(Teammeldung!E15="","",Teammeldung!E15)</f>
        <v/>
      </c>
      <c r="F15" s="144"/>
      <c r="G15" s="143"/>
      <c r="H15" s="169"/>
      <c r="I15" s="123">
        <f t="shared" si="0"/>
        <v>0</v>
      </c>
      <c r="J15" s="146"/>
      <c r="K15" s="19"/>
      <c r="L15" s="15"/>
    </row>
    <row r="16" spans="1:12" ht="24.95" customHeight="1" x14ac:dyDescent="0.2">
      <c r="A16" s="37">
        <v>10</v>
      </c>
      <c r="B16" s="40" t="str">
        <f>IF(Teammeldung!B16="","",Teammeldung!B16)</f>
        <v/>
      </c>
      <c r="C16" s="25" t="str">
        <f>IF(Teammeldung!C16="","",Teammeldung!C16)</f>
        <v/>
      </c>
      <c r="D16" s="26" t="str">
        <f>IF(Teammeldung!D16&gt;0,Teammeldung!D16-2000,"")</f>
        <v/>
      </c>
      <c r="E16" s="41" t="str">
        <f>IF(Teammeldung!E16="","",Teammeldung!E16)</f>
        <v/>
      </c>
      <c r="F16" s="144"/>
      <c r="G16" s="143"/>
      <c r="H16" s="169"/>
      <c r="I16" s="123">
        <f t="shared" si="0"/>
        <v>0</v>
      </c>
      <c r="J16" s="146"/>
      <c r="K16" s="19"/>
      <c r="L16" s="15"/>
    </row>
    <row r="17" spans="1:12" ht="24.95" customHeight="1" x14ac:dyDescent="0.2">
      <c r="A17" s="37">
        <v>11</v>
      </c>
      <c r="B17" s="40" t="str">
        <f>IF(Teammeldung!B17="","",Teammeldung!B17)</f>
        <v/>
      </c>
      <c r="C17" s="25" t="str">
        <f>IF(Teammeldung!C17="","",Teammeldung!C17)</f>
        <v/>
      </c>
      <c r="D17" s="26" t="str">
        <f>IF(Teammeldung!D17&gt;0,Teammeldung!D17-2000,"")</f>
        <v/>
      </c>
      <c r="E17" s="41" t="str">
        <f>IF(Teammeldung!E17="","",Teammeldung!E17)</f>
        <v/>
      </c>
      <c r="F17" s="144"/>
      <c r="G17" s="143"/>
      <c r="H17" s="169"/>
      <c r="I17" s="123">
        <f t="shared" si="0"/>
        <v>0</v>
      </c>
      <c r="J17" s="146"/>
      <c r="K17" s="19"/>
      <c r="L17" s="15"/>
    </row>
    <row r="18" spans="1:12" ht="24.95" customHeight="1" x14ac:dyDescent="0.2">
      <c r="A18" s="37">
        <v>12</v>
      </c>
      <c r="B18" s="40" t="str">
        <f>IF(Teammeldung!B18="","",Teammeldung!B18)</f>
        <v/>
      </c>
      <c r="C18" s="25" t="str">
        <f>IF(Teammeldung!C18="","",Teammeldung!C18)</f>
        <v/>
      </c>
      <c r="D18" s="26" t="str">
        <f>IF(Teammeldung!D18&gt;0,Teammeldung!D18-2000,"")</f>
        <v/>
      </c>
      <c r="E18" s="41" t="str">
        <f>IF(Teammeldung!E18="","",Teammeldung!E18)</f>
        <v/>
      </c>
      <c r="F18" s="144"/>
      <c r="G18" s="143"/>
      <c r="H18" s="169"/>
      <c r="I18" s="123">
        <f t="shared" si="0"/>
        <v>0</v>
      </c>
      <c r="J18" s="146"/>
      <c r="K18" s="19"/>
      <c r="L18" s="15"/>
    </row>
    <row r="19" spans="1:12" ht="30" customHeight="1" thickBot="1" x14ac:dyDescent="0.25">
      <c r="A19" s="64"/>
      <c r="B19" s="64"/>
      <c r="C19" s="64"/>
      <c r="D19" s="64"/>
      <c r="E19" s="64"/>
      <c r="F19" s="64"/>
      <c r="G19" s="64"/>
      <c r="H19" s="64"/>
      <c r="I19" s="27" t="s">
        <v>9</v>
      </c>
      <c r="J19" s="147"/>
      <c r="K19" s="19"/>
      <c r="L19" s="15"/>
    </row>
    <row r="20" spans="1:12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8"/>
      <c r="K20" s="15"/>
      <c r="L20" s="15"/>
    </row>
    <row r="21" spans="1:12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</sheetData>
  <sheetProtection algorithmName="SHA-512" hashValue="SC7CGQvbt6CJlfRbk+mn3GYk+fuXw4YS9yBCLPeIrUdt3fqBznwP48frxelfXSlKNQ9Ep0tBiyHUzjIxavmHew==" saltValue="wtKey+IWr15qKNeHGJKq7w==" spinCount="100000" sheet="1" objects="1" scenarios="1" selectLockedCells="1"/>
  <mergeCells count="2">
    <mergeCell ref="I5:I6"/>
    <mergeCell ref="J5:J6"/>
  </mergeCells>
  <conditionalFormatting sqref="I7:I18">
    <cfRule type="cellIs" dxfId="2" priority="1" operator="equal">
      <formula>0</formula>
    </cfRule>
  </conditionalFormatting>
  <pageMargins left="0" right="0" top="0.75" bottom="0.75" header="0.3" footer="0.3"/>
  <pageSetup paperSize="9" scale="93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681D9-41A4-4B2F-9649-01EF951FD059}">
  <sheetPr>
    <pageSetUpPr fitToPage="1"/>
  </sheetPr>
  <dimension ref="A1:L24"/>
  <sheetViews>
    <sheetView workbookViewId="0">
      <selection activeCell="G11" sqref="G11"/>
    </sheetView>
  </sheetViews>
  <sheetFormatPr baseColWidth="10" defaultRowHeight="15" x14ac:dyDescent="0.2"/>
  <cols>
    <col min="1" max="1" width="7.59765625" customWidth="1"/>
    <col min="2" max="2" width="15.5" customWidth="1"/>
    <col min="3" max="3" width="11.69921875" customWidth="1"/>
    <col min="4" max="4" width="5.296875" customWidth="1"/>
    <col min="5" max="5" width="5.3984375" customWidth="1"/>
    <col min="6" max="8" width="10.59765625" customWidth="1"/>
    <col min="9" max="9" width="14.09765625" customWidth="1"/>
    <col min="10" max="10" width="15.59765625" customWidth="1"/>
  </cols>
  <sheetData>
    <row r="1" spans="1:12" ht="27.75" x14ac:dyDescent="0.4">
      <c r="A1" s="85" t="s">
        <v>42</v>
      </c>
      <c r="B1" s="61"/>
      <c r="C1" s="61"/>
      <c r="D1" s="61"/>
      <c r="E1" s="61"/>
      <c r="F1" s="61"/>
      <c r="G1" s="61"/>
      <c r="H1" s="61"/>
      <c r="I1" s="61"/>
      <c r="J1" s="14" t="str">
        <f>Teammeldung!E1</f>
        <v>U14</v>
      </c>
      <c r="K1" s="15"/>
      <c r="L1" s="15"/>
    </row>
    <row r="2" spans="1:12" ht="15.6" customHeight="1" x14ac:dyDescent="0.25">
      <c r="A2" s="61"/>
      <c r="B2" s="16" t="s">
        <v>39</v>
      </c>
      <c r="C2" s="61"/>
      <c r="D2" s="61"/>
      <c r="E2" s="61"/>
      <c r="F2" s="61"/>
      <c r="G2" s="61"/>
      <c r="H2" s="61"/>
      <c r="I2" s="61"/>
      <c r="J2" s="61"/>
      <c r="K2" s="15"/>
      <c r="L2" s="15"/>
    </row>
    <row r="3" spans="1:12" ht="15.6" customHeight="1" x14ac:dyDescent="0.2">
      <c r="A3" s="61"/>
      <c r="B3" s="61"/>
      <c r="C3" s="61"/>
      <c r="D3" s="61"/>
      <c r="E3" s="61"/>
      <c r="F3" s="61"/>
      <c r="G3" s="61"/>
      <c r="H3" s="61"/>
      <c r="I3" s="62"/>
      <c r="J3" s="61"/>
      <c r="K3" s="15"/>
      <c r="L3" s="15"/>
    </row>
    <row r="4" spans="1:12" ht="30" customHeight="1" thickBot="1" x14ac:dyDescent="0.3">
      <c r="A4" s="58" t="s">
        <v>0</v>
      </c>
      <c r="B4" s="59">
        <f>Teammeldung!B4</f>
        <v>0</v>
      </c>
      <c r="C4" s="61"/>
      <c r="D4" s="61"/>
      <c r="E4" s="61"/>
      <c r="F4" s="61"/>
      <c r="G4" s="61"/>
      <c r="H4" s="61"/>
      <c r="I4" s="28"/>
      <c r="J4" s="29"/>
      <c r="K4" s="19"/>
      <c r="L4" s="15"/>
    </row>
    <row r="5" spans="1:12" ht="21" customHeight="1" thickBot="1" x14ac:dyDescent="0.25">
      <c r="A5" s="62"/>
      <c r="B5" s="62"/>
      <c r="C5" s="62"/>
      <c r="D5" s="62"/>
      <c r="E5" s="62"/>
      <c r="F5" s="62"/>
      <c r="G5" s="62"/>
      <c r="H5" s="62"/>
      <c r="I5" s="171" t="s">
        <v>46</v>
      </c>
      <c r="J5" s="165" t="s">
        <v>43</v>
      </c>
      <c r="K5" s="19"/>
      <c r="L5" s="15"/>
    </row>
    <row r="6" spans="1:12" ht="44.45" customHeight="1" thickBot="1" x14ac:dyDescent="0.25">
      <c r="A6" s="3" t="s">
        <v>6</v>
      </c>
      <c r="B6" s="24" t="s">
        <v>1</v>
      </c>
      <c r="C6" s="24" t="s">
        <v>2</v>
      </c>
      <c r="D6" s="3" t="s">
        <v>7</v>
      </c>
      <c r="E6" s="3" t="s">
        <v>8</v>
      </c>
      <c r="F6" s="5" t="s">
        <v>11</v>
      </c>
      <c r="G6" s="5" t="s">
        <v>12</v>
      </c>
      <c r="H6" s="5" t="s">
        <v>13</v>
      </c>
      <c r="I6" s="170"/>
      <c r="J6" s="166"/>
      <c r="K6" s="19"/>
      <c r="L6" s="15"/>
    </row>
    <row r="7" spans="1:12" ht="24.95" customHeight="1" x14ac:dyDescent="0.2">
      <c r="A7" s="36">
        <v>1</v>
      </c>
      <c r="B7" s="38" t="str">
        <f>IF(Teammeldung!B7="","",Teammeldung!B7)</f>
        <v/>
      </c>
      <c r="C7" s="34" t="str">
        <f>IF(Teammeldung!C7="","",Teammeldung!C7)</f>
        <v/>
      </c>
      <c r="D7" s="35" t="str">
        <f>IF(Teammeldung!D7&gt;0,Teammeldung!D7-2000,"")</f>
        <v/>
      </c>
      <c r="E7" s="39" t="str">
        <f>IF(Teammeldung!E7="","",Teammeldung!E7)</f>
        <v/>
      </c>
      <c r="F7" s="140"/>
      <c r="G7" s="141"/>
      <c r="H7" s="168"/>
      <c r="I7" s="122">
        <f>SUM(F7:H7)-MIN(F7:H7)</f>
        <v>0</v>
      </c>
      <c r="J7" s="145"/>
      <c r="K7" s="19"/>
      <c r="L7" s="15"/>
    </row>
    <row r="8" spans="1:12" ht="24.95" customHeight="1" x14ac:dyDescent="0.2">
      <c r="A8" s="37">
        <v>2</v>
      </c>
      <c r="B8" s="40" t="str">
        <f>IF(Teammeldung!B8="","",Teammeldung!B8)</f>
        <v/>
      </c>
      <c r="C8" s="25" t="str">
        <f>IF(Teammeldung!C8="","",Teammeldung!C8)</f>
        <v/>
      </c>
      <c r="D8" s="26" t="str">
        <f>IF(Teammeldung!D8&gt;0,Teammeldung!D8-2000,"")</f>
        <v/>
      </c>
      <c r="E8" s="41" t="str">
        <f>IF(Teammeldung!E8="","",Teammeldung!E8)</f>
        <v/>
      </c>
      <c r="F8" s="142"/>
      <c r="G8" s="143"/>
      <c r="H8" s="169"/>
      <c r="I8" s="123">
        <f t="shared" ref="I8:I18" si="0">SUM(F8:H8)-MIN(F8:H8)</f>
        <v>0</v>
      </c>
      <c r="J8" s="146"/>
      <c r="K8" s="19"/>
      <c r="L8" s="31"/>
    </row>
    <row r="9" spans="1:12" ht="24.95" customHeight="1" x14ac:dyDescent="0.2">
      <c r="A9" s="37">
        <v>3</v>
      </c>
      <c r="B9" s="40" t="str">
        <f>IF(Teammeldung!B9="","",Teammeldung!B9)</f>
        <v/>
      </c>
      <c r="C9" s="25" t="str">
        <f>IF(Teammeldung!C9="","",Teammeldung!C9)</f>
        <v/>
      </c>
      <c r="D9" s="26" t="str">
        <f>IF(Teammeldung!D9&gt;0,Teammeldung!D9-2000,"")</f>
        <v/>
      </c>
      <c r="E9" s="41" t="str">
        <f>IF(Teammeldung!E9="","",Teammeldung!E9)</f>
        <v/>
      </c>
      <c r="F9" s="144"/>
      <c r="G9" s="143"/>
      <c r="H9" s="169"/>
      <c r="I9" s="123">
        <f t="shared" si="0"/>
        <v>0</v>
      </c>
      <c r="J9" s="146"/>
      <c r="K9" s="30"/>
      <c r="L9" s="42"/>
    </row>
    <row r="10" spans="1:12" ht="24.95" customHeight="1" x14ac:dyDescent="0.2">
      <c r="A10" s="37">
        <v>4</v>
      </c>
      <c r="B10" s="40" t="str">
        <f>IF(Teammeldung!B10="","",Teammeldung!B10)</f>
        <v/>
      </c>
      <c r="C10" s="25" t="str">
        <f>IF(Teammeldung!C10="","",Teammeldung!C10)</f>
        <v/>
      </c>
      <c r="D10" s="26" t="str">
        <f>IF(Teammeldung!D10&gt;0,Teammeldung!D10-2000,"")</f>
        <v/>
      </c>
      <c r="E10" s="41" t="str">
        <f>IF(Teammeldung!E10="","",Teammeldung!E10)</f>
        <v/>
      </c>
      <c r="F10" s="144"/>
      <c r="G10" s="143"/>
      <c r="H10" s="169"/>
      <c r="I10" s="123">
        <f t="shared" si="0"/>
        <v>0</v>
      </c>
      <c r="J10" s="146"/>
      <c r="K10" s="19"/>
      <c r="L10" s="18"/>
    </row>
    <row r="11" spans="1:12" ht="24.95" customHeight="1" x14ac:dyDescent="0.2">
      <c r="A11" s="37">
        <v>5</v>
      </c>
      <c r="B11" s="40" t="str">
        <f>IF(Teammeldung!B11="","",Teammeldung!B11)</f>
        <v/>
      </c>
      <c r="C11" s="25" t="str">
        <f>IF(Teammeldung!C11="","",Teammeldung!C11)</f>
        <v/>
      </c>
      <c r="D11" s="26" t="str">
        <f>IF(Teammeldung!D11&gt;0,Teammeldung!D11-2000,"")</f>
        <v/>
      </c>
      <c r="E11" s="41" t="str">
        <f>IF(Teammeldung!E11="","",Teammeldung!E11)</f>
        <v/>
      </c>
      <c r="F11" s="144"/>
      <c r="G11" s="143"/>
      <c r="H11" s="169"/>
      <c r="I11" s="123">
        <f t="shared" si="0"/>
        <v>0</v>
      </c>
      <c r="J11" s="146"/>
      <c r="K11" s="19"/>
      <c r="L11" s="15"/>
    </row>
    <row r="12" spans="1:12" ht="24.95" customHeight="1" x14ac:dyDescent="0.2">
      <c r="A12" s="37">
        <v>6</v>
      </c>
      <c r="B12" s="40" t="str">
        <f>IF(Teammeldung!B12="","",Teammeldung!B12)</f>
        <v/>
      </c>
      <c r="C12" s="25" t="str">
        <f>IF(Teammeldung!C12="","",Teammeldung!C12)</f>
        <v/>
      </c>
      <c r="D12" s="26" t="str">
        <f>IF(Teammeldung!D12&gt;0,Teammeldung!D12-2000,"")</f>
        <v/>
      </c>
      <c r="E12" s="41" t="str">
        <f>IF(Teammeldung!E12="","",Teammeldung!E12)</f>
        <v/>
      </c>
      <c r="F12" s="144"/>
      <c r="G12" s="143"/>
      <c r="H12" s="169"/>
      <c r="I12" s="123">
        <f t="shared" si="0"/>
        <v>0</v>
      </c>
      <c r="J12" s="146"/>
      <c r="K12" s="19"/>
      <c r="L12" s="15"/>
    </row>
    <row r="13" spans="1:12" ht="24.95" customHeight="1" x14ac:dyDescent="0.2">
      <c r="A13" s="37">
        <v>7</v>
      </c>
      <c r="B13" s="40" t="str">
        <f>IF(Teammeldung!B13="","",Teammeldung!B13)</f>
        <v/>
      </c>
      <c r="C13" s="25" t="str">
        <f>IF(Teammeldung!C13="","",Teammeldung!C13)</f>
        <v/>
      </c>
      <c r="D13" s="26" t="str">
        <f>IF(Teammeldung!D13&gt;0,Teammeldung!D13-2000,"")</f>
        <v/>
      </c>
      <c r="E13" s="41" t="str">
        <f>IF(Teammeldung!E13="","",Teammeldung!E13)</f>
        <v/>
      </c>
      <c r="F13" s="144"/>
      <c r="G13" s="143"/>
      <c r="H13" s="169"/>
      <c r="I13" s="123">
        <f t="shared" si="0"/>
        <v>0</v>
      </c>
      <c r="J13" s="146"/>
      <c r="K13" s="19"/>
      <c r="L13" s="15"/>
    </row>
    <row r="14" spans="1:12" ht="24.95" customHeight="1" x14ac:dyDescent="0.2">
      <c r="A14" s="37">
        <v>8</v>
      </c>
      <c r="B14" s="40" t="str">
        <f>IF(Teammeldung!B14="","",Teammeldung!B14)</f>
        <v/>
      </c>
      <c r="C14" s="25" t="str">
        <f>IF(Teammeldung!C14="","",Teammeldung!C14)</f>
        <v/>
      </c>
      <c r="D14" s="26" t="str">
        <f>IF(Teammeldung!D14&gt;0,Teammeldung!D14-2000,"")</f>
        <v/>
      </c>
      <c r="E14" s="41" t="str">
        <f>IF(Teammeldung!E14="","",Teammeldung!E14)</f>
        <v/>
      </c>
      <c r="F14" s="144"/>
      <c r="G14" s="143"/>
      <c r="H14" s="169"/>
      <c r="I14" s="123">
        <f t="shared" si="0"/>
        <v>0</v>
      </c>
      <c r="J14" s="146"/>
      <c r="K14" s="19"/>
      <c r="L14" s="15"/>
    </row>
    <row r="15" spans="1:12" ht="24.95" customHeight="1" x14ac:dyDescent="0.2">
      <c r="A15" s="37">
        <v>9</v>
      </c>
      <c r="B15" s="40" t="str">
        <f>IF(Teammeldung!B15="","",Teammeldung!B15)</f>
        <v/>
      </c>
      <c r="C15" s="25" t="str">
        <f>IF(Teammeldung!C15="","",Teammeldung!C15)</f>
        <v/>
      </c>
      <c r="D15" s="26" t="str">
        <f>IF(Teammeldung!D15&gt;0,Teammeldung!D15-2000,"")</f>
        <v/>
      </c>
      <c r="E15" s="41" t="str">
        <f>IF(Teammeldung!E15="","",Teammeldung!E15)</f>
        <v/>
      </c>
      <c r="F15" s="144"/>
      <c r="G15" s="143"/>
      <c r="H15" s="169"/>
      <c r="I15" s="123">
        <f t="shared" si="0"/>
        <v>0</v>
      </c>
      <c r="J15" s="146"/>
      <c r="K15" s="19"/>
      <c r="L15" s="15"/>
    </row>
    <row r="16" spans="1:12" ht="24.95" customHeight="1" x14ac:dyDescent="0.2">
      <c r="A16" s="37">
        <v>10</v>
      </c>
      <c r="B16" s="40" t="str">
        <f>IF(Teammeldung!B16="","",Teammeldung!B16)</f>
        <v/>
      </c>
      <c r="C16" s="25" t="str">
        <f>IF(Teammeldung!C16="","",Teammeldung!C16)</f>
        <v/>
      </c>
      <c r="D16" s="26" t="str">
        <f>IF(Teammeldung!D16&gt;0,Teammeldung!D16-2000,"")</f>
        <v/>
      </c>
      <c r="E16" s="41" t="str">
        <f>IF(Teammeldung!E16="","",Teammeldung!E16)</f>
        <v/>
      </c>
      <c r="F16" s="144"/>
      <c r="G16" s="143"/>
      <c r="H16" s="169"/>
      <c r="I16" s="123">
        <f t="shared" si="0"/>
        <v>0</v>
      </c>
      <c r="J16" s="146"/>
      <c r="K16" s="19"/>
      <c r="L16" s="15"/>
    </row>
    <row r="17" spans="1:12" ht="24.95" customHeight="1" x14ac:dyDescent="0.2">
      <c r="A17" s="37">
        <v>11</v>
      </c>
      <c r="B17" s="40" t="str">
        <f>IF(Teammeldung!B17="","",Teammeldung!B17)</f>
        <v/>
      </c>
      <c r="C17" s="25" t="str">
        <f>IF(Teammeldung!C17="","",Teammeldung!C17)</f>
        <v/>
      </c>
      <c r="D17" s="26" t="str">
        <f>IF(Teammeldung!D17&gt;0,Teammeldung!D17-2000,"")</f>
        <v/>
      </c>
      <c r="E17" s="41" t="str">
        <f>IF(Teammeldung!E17="","",Teammeldung!E17)</f>
        <v/>
      </c>
      <c r="F17" s="144"/>
      <c r="G17" s="143"/>
      <c r="H17" s="169"/>
      <c r="I17" s="123">
        <f t="shared" si="0"/>
        <v>0</v>
      </c>
      <c r="J17" s="146"/>
      <c r="K17" s="19"/>
      <c r="L17" s="15"/>
    </row>
    <row r="18" spans="1:12" ht="24.95" customHeight="1" x14ac:dyDescent="0.2">
      <c r="A18" s="37">
        <v>12</v>
      </c>
      <c r="B18" s="40" t="str">
        <f>IF(Teammeldung!B18="","",Teammeldung!B18)</f>
        <v/>
      </c>
      <c r="C18" s="25" t="str">
        <f>IF(Teammeldung!C18="","",Teammeldung!C18)</f>
        <v/>
      </c>
      <c r="D18" s="26" t="str">
        <f>IF(Teammeldung!D18&gt;0,Teammeldung!D18-2000,"")</f>
        <v/>
      </c>
      <c r="E18" s="41" t="str">
        <f>IF(Teammeldung!E18="","",Teammeldung!E18)</f>
        <v/>
      </c>
      <c r="F18" s="144"/>
      <c r="G18" s="143"/>
      <c r="H18" s="169"/>
      <c r="I18" s="123">
        <f t="shared" si="0"/>
        <v>0</v>
      </c>
      <c r="J18" s="146"/>
      <c r="K18" s="19"/>
      <c r="L18" s="15"/>
    </row>
    <row r="19" spans="1:12" ht="30" customHeight="1" thickBot="1" x14ac:dyDescent="0.25">
      <c r="A19" s="64"/>
      <c r="B19" s="64"/>
      <c r="C19" s="64"/>
      <c r="D19" s="64"/>
      <c r="E19" s="64"/>
      <c r="F19" s="64"/>
      <c r="G19" s="64"/>
      <c r="H19" s="64"/>
      <c r="I19" s="27" t="s">
        <v>9</v>
      </c>
      <c r="J19" s="147"/>
      <c r="K19" s="19"/>
      <c r="L19" s="15"/>
    </row>
    <row r="20" spans="1:12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8"/>
      <c r="K20" s="15"/>
      <c r="L20" s="15"/>
    </row>
    <row r="21" spans="1:12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</sheetData>
  <sheetProtection algorithmName="SHA-512" hashValue="HRS/bGhmgAvReEvE9kal7DMHt1V6A7c1uPY2FgG8AK4R4hCW0so7rjVd7pkCX8smKOT9Mhx9LU5ivXlUPR2Wvw==" saltValue="pAtrXVIZ/BGYBljdX0z96A==" spinCount="100000" sheet="1" objects="1" scenarios="1" selectLockedCells="1"/>
  <mergeCells count="2">
    <mergeCell ref="I5:I6"/>
    <mergeCell ref="J5:J6"/>
  </mergeCells>
  <conditionalFormatting sqref="I7:I18">
    <cfRule type="cellIs" dxfId="0" priority="1" operator="equal">
      <formula>0</formula>
    </cfRule>
  </conditionalFormatting>
  <pageMargins left="0" right="0" top="0.75" bottom="0.75" header="0.3" footer="0.3"/>
  <pageSetup paperSize="9" scale="93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CEC37185E3054F9858CACF704D8EB6" ma:contentTypeVersion="12" ma:contentTypeDescription="Ein neues Dokument erstellen." ma:contentTypeScope="" ma:versionID="1427e50a91cdc5da391d848342d0a6da">
  <xsd:schema xmlns:xsd="http://www.w3.org/2001/XMLSchema" xmlns:xs="http://www.w3.org/2001/XMLSchema" xmlns:p="http://schemas.microsoft.com/office/2006/metadata/properties" xmlns:ns2="6b476ecb-d55d-4f9b-86f1-a9fa5f85a377" xmlns:ns3="dd20c623-55eb-47b9-a73c-3c9bd4e01e15" targetNamespace="http://schemas.microsoft.com/office/2006/metadata/properties" ma:root="true" ma:fieldsID="7008ef5a0eb11b4d5c69a327d78c2942" ns2:_="" ns3:_="">
    <xsd:import namespace="6b476ecb-d55d-4f9b-86f1-a9fa5f85a377"/>
    <xsd:import namespace="dd20c623-55eb-47b9-a73c-3c9bd4e01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76ecb-d55d-4f9b-86f1-a9fa5f85a3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53d48513-ef19-4511-baba-82e101d8b1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c623-55eb-47b9-a73c-3c9bd4e01e1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fa6716c-ef00-4b42-b929-585559b2bc9a}" ma:internalName="TaxCatchAll" ma:showField="CatchAllData" ma:web="dd20c623-55eb-47b9-a73c-3c9bd4e01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0E42D1-FE36-472F-9EF5-85A325778A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25D3DB-B91D-457A-AB0E-073D7C10FE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76ecb-d55d-4f9b-86f1-a9fa5f85a377"/>
    <ds:schemaRef ds:uri="dd20c623-55eb-47b9-a73c-3c9bd4e01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Teammeldung</vt:lpstr>
      <vt:lpstr>WKB 20m-Sprint</vt:lpstr>
      <vt:lpstr>WKB 30m-Hürden</vt:lpstr>
      <vt:lpstr>WKB Sprint-Staffel</vt:lpstr>
      <vt:lpstr>WKB Hoch-Weit</vt:lpstr>
      <vt:lpstr>WKB Scher-Hochsprung</vt:lpstr>
      <vt:lpstr>WKB MB Stoßen</vt:lpstr>
      <vt:lpstr>WKB Schocken vorwärts</vt:lpstr>
      <vt:lpstr>WKB Schocken rückwärts</vt:lpstr>
      <vt:lpstr>WKB MB Überkopfwurf</vt:lpstr>
      <vt:lpstr>Teammeldung!Druckbereich</vt:lpstr>
      <vt:lpstr>'WKB 20m-Sprint'!Druckbereich</vt:lpstr>
      <vt:lpstr>'WKB 30m-Hürden'!Druckbereich</vt:lpstr>
      <vt:lpstr>'WKB Hoch-Weit'!Druckbereich</vt:lpstr>
      <vt:lpstr>'WKB MB Stoßen'!Druckbereich</vt:lpstr>
      <vt:lpstr>'WKB MB Überkopfwurf'!Druckbereich</vt:lpstr>
      <vt:lpstr>'WKB Scher-Hochsprung'!Druckbereich</vt:lpstr>
      <vt:lpstr>'WKB Schocken rückwärts'!Druckbereich</vt:lpstr>
      <vt:lpstr>'WKB Schocken vorwärts'!Druckbereich</vt:lpstr>
      <vt:lpstr>'WKB Sprint-Staffel'!Druckbereich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Händel</dc:creator>
  <cp:lastModifiedBy>Christoph Ewinger</cp:lastModifiedBy>
  <cp:lastPrinted>2024-01-18T09:48:55Z</cp:lastPrinted>
  <dcterms:created xsi:type="dcterms:W3CDTF">2017-01-08T14:48:43Z</dcterms:created>
  <dcterms:modified xsi:type="dcterms:W3CDTF">2024-01-18T10:09:37Z</dcterms:modified>
</cp:coreProperties>
</file>